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4" sheetId="1" r:id="rId1"/>
  </sheets>
  <definedNames>
    <definedName name="_xlnm.Print_Area" localSheetId="0">'Załacznik Nr 4'!$A$1:$Q$43</definedName>
  </definedNames>
  <calcPr fullCalcOnLoad="1"/>
</workbook>
</file>

<file path=xl/sharedStrings.xml><?xml version="1.0" encoding="utf-8"?>
<sst xmlns="http://schemas.openxmlformats.org/spreadsheetml/2006/main" count="159" uniqueCount="52">
  <si>
    <t xml:space="preserve"> - </t>
  </si>
  <si>
    <t xml:space="preserve"> -</t>
  </si>
  <si>
    <t>w tym:</t>
  </si>
  <si>
    <t>Lp.</t>
  </si>
  <si>
    <t>Planowane wydatki</t>
  </si>
  <si>
    <t>Poszerzenie oferty turystyczno - kulturalnej gminy Czarna poprzez rozwój infrastruktury lokalnej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</si>
  <si>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</si>
  <si>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</si>
  <si>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</si>
  <si>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</si>
  <si>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</si>
  <si>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</si>
  <si>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</si>
  <si>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</si>
  <si>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</si>
  <si>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</si>
  <si>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</si>
  <si>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</si>
  <si>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</si>
  <si>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</si>
  <si>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</si>
  <si>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</si>
  <si>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</si>
  <si>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</si>
  <si>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</si>
  <si>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</si>
  <si>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</si>
  <si>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</si>
  <si>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</si>
  <si>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Zintegrowany Program Operacyjny Rozwoju Regionalnego 2004 - 2006</t>
  </si>
  <si>
    <t>Priorytet:</t>
  </si>
  <si>
    <t>Priorytet 3 - Rozwój lokalny</t>
  </si>
  <si>
    <t>Działanie:</t>
  </si>
  <si>
    <t>Działanie 3.1 Obszary wiejskie</t>
  </si>
  <si>
    <t>Nazwa projektu:</t>
  </si>
  <si>
    <t>Rozbudowa ujęcia wody w Żdżarach</t>
  </si>
  <si>
    <t>Razem wydatki:</t>
  </si>
  <si>
    <t>z tego: 2007 r.</t>
  </si>
  <si>
    <t>2008 r.</t>
  </si>
  <si>
    <t>2009 r.</t>
  </si>
  <si>
    <t>1.2</t>
  </si>
  <si>
    <t>1.3</t>
  </si>
  <si>
    <t>Budowa urządzeń zbiorowego odprowadzania ścieków i zaopatrzenia w wodę</t>
  </si>
  <si>
    <t>Program poprawy czystości zlewni rzeki Wisłoki - budowa kanalizacji Czarna i Grabiny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</si>
  <si>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</si>
  <si>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</si>
  <si>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</si>
  <si>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Klasyfikacja (dział, rozdział)</t>
  </si>
  <si>
    <t>Załacznik Nr 4</t>
  </si>
  <si>
    <t>do Uchwały Rady Gminy Czarna na 2007 rok</t>
  </si>
  <si>
    <t>Nr IV/23/2006</t>
  </si>
  <si>
    <t>z dnia 29 grudnia 2006r.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</si>
</sst>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3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18" applyFont="1">
      <alignment/>
      <protection/>
    </xf>
    <xf numFmtId="0" fontId="9" fillId="0" borderId="1" xfId="18" applyFont="1" applyBorder="1" applyAlignment="1">
      <alignment horizontal="center"/>
      <protection/>
    </xf>
    <xf numFmtId="0" fontId="9" fillId="0" borderId="1" xfId="18" applyFont="1" applyBorder="1">
      <alignment/>
      <protection/>
    </xf>
    <xf numFmtId="4" fontId="9" fillId="0" borderId="1" xfId="18" applyNumberFormat="1" applyFont="1" applyBorder="1">
      <alignment/>
      <protection/>
    </xf>
    <xf numFmtId="4" fontId="9" fillId="0" borderId="1" xfId="18" applyNumberFormat="1" applyFont="1" applyBorder="1" applyAlignment="1">
      <alignment horizontal="center"/>
      <protection/>
    </xf>
    <xf numFmtId="0" fontId="9" fillId="0" borderId="0" xfId="18" applyFont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 applyAlignment="1">
      <alignment/>
      <protection/>
    </xf>
    <xf numFmtId="0" fontId="9" fillId="0" borderId="4" xfId="18" applyFont="1" applyBorder="1" applyAlignment="1">
      <alignment horizontal="center"/>
      <protection/>
    </xf>
    <xf numFmtId="0" fontId="9" fillId="0" borderId="4" xfId="18" applyFont="1" applyBorder="1">
      <alignment/>
      <protection/>
    </xf>
    <xf numFmtId="0" fontId="9" fillId="0" borderId="5" xfId="18" applyFont="1" applyBorder="1">
      <alignment/>
      <protection/>
    </xf>
    <xf numFmtId="0" fontId="7" fillId="0" borderId="6" xfId="18" applyFont="1" applyBorder="1" applyAlignment="1">
      <alignment/>
      <protection/>
    </xf>
    <xf numFmtId="0" fontId="9" fillId="0" borderId="0" xfId="18" applyFont="1" applyBorder="1" applyAlignment="1">
      <alignment horizontal="center"/>
      <protection/>
    </xf>
    <xf numFmtId="0" fontId="9" fillId="0" borderId="0" xfId="18" applyFont="1" applyBorder="1">
      <alignment/>
      <protection/>
    </xf>
    <xf numFmtId="0" fontId="9" fillId="0" borderId="7" xfId="18" applyFont="1" applyBorder="1">
      <alignment/>
      <protection/>
    </xf>
    <xf numFmtId="4" fontId="9" fillId="0" borderId="0" xfId="18" applyNumberFormat="1" applyFont="1" applyBorder="1">
      <alignment/>
      <protection/>
    </xf>
    <xf numFmtId="0" fontId="7" fillId="0" borderId="8" xfId="18" applyFont="1" applyBorder="1" applyAlignment="1">
      <alignment/>
      <protection/>
    </xf>
    <xf numFmtId="0" fontId="9" fillId="0" borderId="9" xfId="18" applyFont="1" applyBorder="1" applyAlignment="1">
      <alignment horizontal="center"/>
      <protection/>
    </xf>
    <xf numFmtId="0" fontId="9" fillId="0" borderId="9" xfId="18" applyFont="1" applyBorder="1">
      <alignment/>
      <protection/>
    </xf>
    <xf numFmtId="0" fontId="9" fillId="0" borderId="10" xfId="18" applyFont="1" applyBorder="1">
      <alignment/>
      <protection/>
    </xf>
    <xf numFmtId="0" fontId="7" fillId="0" borderId="11" xfId="18" applyFont="1" applyBorder="1">
      <alignment/>
      <protection/>
    </xf>
    <xf numFmtId="0" fontId="7" fillId="0" borderId="2" xfId="18" applyFont="1" applyBorder="1" applyAlignment="1">
      <alignment horizontal="center"/>
      <protection/>
    </xf>
    <xf numFmtId="4" fontId="7" fillId="0" borderId="2" xfId="18" applyNumberFormat="1" applyFont="1" applyBorder="1">
      <alignment/>
      <protection/>
    </xf>
    <xf numFmtId="4" fontId="7" fillId="0" borderId="2" xfId="18" applyNumberFormat="1" applyFont="1" applyBorder="1" applyAlignment="1">
      <alignment horizontal="right"/>
      <protection/>
    </xf>
    <xf numFmtId="0" fontId="9" fillId="0" borderId="2" xfId="18" applyFont="1" applyBorder="1" applyAlignment="1">
      <alignment horizontal="center"/>
      <protection/>
    </xf>
    <xf numFmtId="0" fontId="7" fillId="0" borderId="2" xfId="18" applyFont="1" applyBorder="1" applyAlignment="1">
      <alignment/>
      <protection/>
    </xf>
    <xf numFmtId="4" fontId="7" fillId="0" borderId="2" xfId="18" applyNumberFormat="1" applyFont="1" applyBorder="1" applyAlignment="1">
      <alignment horizontal="center"/>
      <protection/>
    </xf>
    <xf numFmtId="0" fontId="7" fillId="0" borderId="4" xfId="18" applyFont="1" applyBorder="1" applyAlignment="1">
      <alignment/>
      <protection/>
    </xf>
    <xf numFmtId="0" fontId="7" fillId="0" borderId="5" xfId="18" applyFont="1" applyBorder="1" applyAlignment="1">
      <alignment/>
      <protection/>
    </xf>
    <xf numFmtId="0" fontId="7" fillId="0" borderId="0" xfId="18" applyFont="1" applyBorder="1" applyAlignment="1">
      <alignment/>
      <protection/>
    </xf>
    <xf numFmtId="0" fontId="7" fillId="0" borderId="0" xfId="18" applyFont="1" applyBorder="1">
      <alignment/>
      <protection/>
    </xf>
    <xf numFmtId="0" fontId="7" fillId="0" borderId="7" xfId="18" applyFont="1" applyBorder="1" applyAlignment="1">
      <alignment/>
      <protection/>
    </xf>
    <xf numFmtId="0" fontId="7" fillId="0" borderId="9" xfId="18" applyFont="1" applyBorder="1" applyAlignment="1">
      <alignment/>
      <protection/>
    </xf>
    <xf numFmtId="0" fontId="7" fillId="0" borderId="10" xfId="18" applyFont="1" applyBorder="1" applyAlignment="1">
      <alignment/>
      <protection/>
    </xf>
    <xf numFmtId="0" fontId="7" fillId="0" borderId="2" xfId="18" applyFont="1" applyBorder="1" applyAlignment="1">
      <alignment horizontal="center"/>
      <protection/>
    </xf>
    <xf numFmtId="4" fontId="7" fillId="0" borderId="2" xfId="18" applyNumberFormat="1" applyFont="1" applyBorder="1">
      <alignment/>
      <protection/>
    </xf>
    <xf numFmtId="4" fontId="7" fillId="0" borderId="2" xfId="18" applyNumberFormat="1" applyFont="1" applyBorder="1" applyAlignment="1">
      <alignment horizontal="center"/>
      <protection/>
    </xf>
    <xf numFmtId="0" fontId="7" fillId="0" borderId="2" xfId="18" applyFont="1" applyBorder="1" applyAlignment="1">
      <alignment/>
      <protection/>
    </xf>
    <xf numFmtId="4" fontId="7" fillId="0" borderId="2" xfId="18" applyNumberFormat="1" applyFont="1" applyBorder="1" applyAlignment="1">
      <alignment/>
      <protection/>
    </xf>
    <xf numFmtId="4" fontId="7" fillId="0" borderId="9" xfId="18" applyNumberFormat="1" applyFont="1" applyBorder="1" applyAlignment="1">
      <alignment/>
      <protection/>
    </xf>
    <xf numFmtId="0" fontId="7" fillId="0" borderId="12" xfId="18" applyFont="1" applyBorder="1">
      <alignment/>
      <protection/>
    </xf>
    <xf numFmtId="0" fontId="7" fillId="0" borderId="12" xfId="18" applyFont="1" applyBorder="1" applyAlignment="1">
      <alignment/>
      <protection/>
    </xf>
    <xf numFmtId="4" fontId="7" fillId="0" borderId="12" xfId="18" applyNumberFormat="1" applyFont="1" applyBorder="1">
      <alignment/>
      <protection/>
    </xf>
    <xf numFmtId="4" fontId="7" fillId="0" borderId="12" xfId="18" applyNumberFormat="1" applyFont="1" applyBorder="1" applyAlignment="1">
      <alignment/>
      <protection/>
    </xf>
    <xf numFmtId="4" fontId="7" fillId="0" borderId="12" xfId="18" applyNumberFormat="1" applyFont="1" applyBorder="1" applyAlignment="1">
      <alignment horizontal="center"/>
      <protection/>
    </xf>
    <xf numFmtId="0" fontId="11" fillId="0" borderId="0" xfId="18" applyFont="1">
      <alignment/>
      <protection/>
    </xf>
    <xf numFmtId="0" fontId="12" fillId="0" borderId="0" xfId="18" applyFont="1">
      <alignment/>
      <protection/>
    </xf>
    <xf numFmtId="0" fontId="9" fillId="2" borderId="13" xfId="18" applyFont="1" applyFill="1" applyBorder="1" applyAlignment="1">
      <alignment horizontal="center" vertical="center" wrapText="1"/>
      <protection/>
    </xf>
    <xf numFmtId="0" fontId="10" fillId="2" borderId="13" xfId="18" applyFont="1" applyFill="1" applyBorder="1" applyAlignment="1">
      <alignment horizontal="center" vertical="center"/>
      <protection/>
    </xf>
    <xf numFmtId="4" fontId="9" fillId="2" borderId="13" xfId="18" applyNumberFormat="1" applyFont="1" applyFill="1" applyBorder="1">
      <alignment/>
      <protection/>
    </xf>
    <xf numFmtId="4" fontId="9" fillId="2" borderId="13" xfId="18" applyNumberFormat="1" applyFont="1" applyFill="1" applyBorder="1" applyAlignment="1">
      <alignment horizontal="center"/>
      <protection/>
    </xf>
    <xf numFmtId="0" fontId="9" fillId="2" borderId="13" xfId="18" applyFont="1" applyFill="1" applyBorder="1" applyAlignment="1">
      <alignment horizontal="center" vertical="center"/>
      <protection/>
    </xf>
    <xf numFmtId="0" fontId="9" fillId="2" borderId="13" xfId="18" applyFont="1" applyFill="1" applyBorder="1" applyAlignment="1">
      <alignment horizontal="center"/>
      <protection/>
    </xf>
    <xf numFmtId="0" fontId="11" fillId="0" borderId="0" xfId="18" applyFont="1" applyAlignment="1">
      <alignment horizontal="left"/>
      <protection/>
    </xf>
    <xf numFmtId="0" fontId="7" fillId="0" borderId="12" xfId="18" applyFont="1" applyBorder="1" applyAlignment="1">
      <alignment horizontal="center" vertical="center"/>
      <protection/>
    </xf>
    <xf numFmtId="0" fontId="9" fillId="2" borderId="13" xfId="18" applyFont="1" applyFill="1" applyBorder="1" applyAlignment="1">
      <alignment horizontal="center" vertical="center" wrapText="1"/>
      <protection/>
    </xf>
    <xf numFmtId="0" fontId="9" fillId="0" borderId="14" xfId="18" applyFont="1" applyBorder="1" applyAlignment="1">
      <alignment horizontal="center"/>
      <protection/>
    </xf>
    <xf numFmtId="0" fontId="9" fillId="0" borderId="15" xfId="18" applyFont="1" applyBorder="1" applyAlignment="1">
      <alignment horizontal="center"/>
      <protection/>
    </xf>
    <xf numFmtId="0" fontId="7" fillId="0" borderId="2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/>
      <protection/>
    </xf>
    <xf numFmtId="0" fontId="9" fillId="2" borderId="16" xfId="18" applyFont="1" applyFill="1" applyBorder="1" applyAlignment="1">
      <alignment horizontal="center"/>
      <protection/>
    </xf>
    <xf numFmtId="0" fontId="9" fillId="2" borderId="17" xfId="18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tycje_x0000_￵_x0015_Normalny_podział wewn_x0000__x0000__x001A_Normalny_zg dla Wójta zlec_x0000_&#10;Procentowy_x0000__x0008_Walutowy_x0000__x000C_Walutowy [0]_x0000__x0016_Walutowy [0]_dla Wó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workbookViewId="0" topLeftCell="A1">
      <selection activeCell="H55" sqref="H55"/>
    </sheetView>
  </sheetViews>
  <sheetFormatPr defaultColWidth="9.00390625" defaultRowHeight="12.75"/>
  <cols>
    <col min="1" max="1" width="3.25390625" style="1" customWidth="1"/>
    <col min="2" max="2" width="19.125" style="1" customWidth="1"/>
    <col min="3" max="3" width="12.25390625" style="1" customWidth="1"/>
    <col min="4" max="4" width="10.00390625" style="1" customWidth="1"/>
    <col min="5" max="5" width="12.00390625" style="1" customWidth="1"/>
    <col min="6" max="6" width="10.00390625" style="1" customWidth="1"/>
    <col min="7" max="7" width="11.00390625" style="1" customWidth="1"/>
    <col min="8" max="8" width="10.875" style="1" customWidth="1"/>
    <col min="9" max="9" width="9.875" style="1" customWidth="1"/>
    <col min="10" max="10" width="7.75390625" style="1" customWidth="1"/>
    <col min="11" max="11" width="7.875" style="1" customWidth="1"/>
    <col min="12" max="12" width="9.75390625" style="1" customWidth="1"/>
    <col min="13" max="13" width="11.25390625" style="1" customWidth="1"/>
    <col min="14" max="14" width="11.625" style="1" customWidth="1"/>
    <col min="15" max="15" width="7.875" style="1" customWidth="1"/>
    <col min="16" max="16" width="7.75390625" style="1" customWidth="1"/>
    <col min="17" max="17" width="10.875" style="1" customWidth="1"/>
    <col min="18" max="16384" width="10.25390625" style="1" customWidth="1"/>
  </cols>
  <sheetData>
    <row r="1" s="47" customFormat="1" ht="15.75" customHeight="1">
      <c r="M1" s="47" t="s">
        <v>48</v>
      </c>
    </row>
    <row r="2" s="47" customFormat="1" ht="15.75" customHeight="1">
      <c r="M2" s="47" t="s">
        <v>49</v>
      </c>
    </row>
    <row r="3" ht="15">
      <c r="M3" s="47" t="s">
        <v>50</v>
      </c>
    </row>
    <row r="4" ht="15">
      <c r="M4" s="47" t="s">
        <v>51</v>
      </c>
    </row>
    <row r="5" ht="16.5" customHeight="1"/>
    <row r="6" spans="1:17" ht="12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8" spans="1:17" ht="11.25">
      <c r="A8" s="52" t="s">
        <v>3</v>
      </c>
      <c r="B8" s="52" t="s">
        <v>8</v>
      </c>
      <c r="C8" s="56" t="s">
        <v>9</v>
      </c>
      <c r="D8" s="56" t="s">
        <v>47</v>
      </c>
      <c r="E8" s="56" t="s">
        <v>10</v>
      </c>
      <c r="F8" s="52" t="s">
        <v>2</v>
      </c>
      <c r="G8" s="52"/>
      <c r="H8" s="52" t="s">
        <v>4</v>
      </c>
      <c r="I8" s="52"/>
      <c r="J8" s="52"/>
      <c r="K8" s="52"/>
      <c r="L8" s="52"/>
      <c r="M8" s="52"/>
      <c r="N8" s="52"/>
      <c r="O8" s="52"/>
      <c r="P8" s="52"/>
      <c r="Q8" s="52"/>
    </row>
    <row r="9" spans="1:17" ht="11.25">
      <c r="A9" s="52"/>
      <c r="B9" s="52"/>
      <c r="C9" s="56"/>
      <c r="D9" s="56"/>
      <c r="E9" s="56"/>
      <c r="F9" s="56" t="s">
        <v>11</v>
      </c>
      <c r="G9" s="56" t="s">
        <v>12</v>
      </c>
      <c r="H9" s="52" t="s">
        <v>13</v>
      </c>
      <c r="I9" s="52"/>
      <c r="J9" s="52"/>
      <c r="K9" s="52"/>
      <c r="L9" s="52"/>
      <c r="M9" s="52"/>
      <c r="N9" s="52"/>
      <c r="O9" s="52"/>
      <c r="P9" s="52"/>
      <c r="Q9" s="52"/>
    </row>
    <row r="10" spans="1:17" ht="11.25">
      <c r="A10" s="52"/>
      <c r="B10" s="52"/>
      <c r="C10" s="56"/>
      <c r="D10" s="56"/>
      <c r="E10" s="56"/>
      <c r="F10" s="56"/>
      <c r="G10" s="56"/>
      <c r="H10" s="56" t="s">
        <v>14</v>
      </c>
      <c r="I10" s="52" t="s">
        <v>15</v>
      </c>
      <c r="J10" s="52"/>
      <c r="K10" s="52"/>
      <c r="L10" s="52"/>
      <c r="M10" s="52"/>
      <c r="N10" s="52"/>
      <c r="O10" s="52"/>
      <c r="P10" s="52"/>
      <c r="Q10" s="52"/>
    </row>
    <row r="11" spans="1:17" ht="14.25" customHeight="1">
      <c r="A11" s="52"/>
      <c r="B11" s="52"/>
      <c r="C11" s="56"/>
      <c r="D11" s="56"/>
      <c r="E11" s="56"/>
      <c r="F11" s="56"/>
      <c r="G11" s="56"/>
      <c r="H11" s="56"/>
      <c r="I11" s="52" t="s">
        <v>16</v>
      </c>
      <c r="J11" s="52"/>
      <c r="K11" s="52"/>
      <c r="L11" s="52"/>
      <c r="M11" s="52" t="s">
        <v>17</v>
      </c>
      <c r="N11" s="52"/>
      <c r="O11" s="52"/>
      <c r="P11" s="52"/>
      <c r="Q11" s="52"/>
    </row>
    <row r="12" spans="1:17" ht="12.75" customHeight="1">
      <c r="A12" s="52"/>
      <c r="B12" s="52"/>
      <c r="C12" s="56"/>
      <c r="D12" s="56"/>
      <c r="E12" s="56"/>
      <c r="F12" s="56"/>
      <c r="G12" s="56"/>
      <c r="H12" s="56"/>
      <c r="I12" s="56" t="s">
        <v>18</v>
      </c>
      <c r="J12" s="52" t="s">
        <v>19</v>
      </c>
      <c r="K12" s="52"/>
      <c r="L12" s="52"/>
      <c r="M12" s="56" t="s">
        <v>20</v>
      </c>
      <c r="N12" s="56" t="s">
        <v>19</v>
      </c>
      <c r="O12" s="56"/>
      <c r="P12" s="56"/>
      <c r="Q12" s="56"/>
    </row>
    <row r="13" spans="1:17" ht="48" customHeight="1">
      <c r="A13" s="52"/>
      <c r="B13" s="52"/>
      <c r="C13" s="56"/>
      <c r="D13" s="56"/>
      <c r="E13" s="56"/>
      <c r="F13" s="56"/>
      <c r="G13" s="56"/>
      <c r="H13" s="56"/>
      <c r="I13" s="56"/>
      <c r="J13" s="48" t="s">
        <v>21</v>
      </c>
      <c r="K13" s="48" t="s">
        <v>22</v>
      </c>
      <c r="L13" s="48" t="s">
        <v>23</v>
      </c>
      <c r="M13" s="56"/>
      <c r="N13" s="48" t="s">
        <v>24</v>
      </c>
      <c r="O13" s="48" t="s">
        <v>21</v>
      </c>
      <c r="P13" s="48" t="s">
        <v>22</v>
      </c>
      <c r="Q13" s="48" t="s">
        <v>25</v>
      </c>
    </row>
    <row r="14" spans="1:17" ht="7.5" customHeight="1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  <c r="P14" s="49">
        <v>16</v>
      </c>
      <c r="Q14" s="49">
        <v>17</v>
      </c>
    </row>
    <row r="15" spans="1:17" s="6" customFormat="1" ht="11.25">
      <c r="A15" s="2">
        <v>1</v>
      </c>
      <c r="B15" s="3" t="s">
        <v>26</v>
      </c>
      <c r="C15" s="57" t="s">
        <v>6</v>
      </c>
      <c r="D15" s="58"/>
      <c r="E15" s="4">
        <f>E20+E28+E36</f>
        <v>14429277.330000002</v>
      </c>
      <c r="F15" s="4">
        <f aca="true" t="shared" si="0" ref="F15:Q15">F20+F28+F36</f>
        <v>2354575.83</v>
      </c>
      <c r="G15" s="4">
        <f t="shared" si="0"/>
        <v>10168344.940000001</v>
      </c>
      <c r="H15" s="4">
        <f t="shared" si="0"/>
        <v>14429277.330000002</v>
      </c>
      <c r="I15" s="4">
        <f t="shared" si="0"/>
        <v>4260932.390000001</v>
      </c>
      <c r="J15" s="4">
        <f>J20</f>
        <v>98000</v>
      </c>
      <c r="K15" s="5" t="s">
        <v>0</v>
      </c>
      <c r="L15" s="4">
        <f t="shared" si="0"/>
        <v>4162932.3899999997</v>
      </c>
      <c r="M15" s="4">
        <f t="shared" si="0"/>
        <v>10168344.940000001</v>
      </c>
      <c r="N15" s="5" t="s">
        <v>0</v>
      </c>
      <c r="O15" s="5" t="s">
        <v>0</v>
      </c>
      <c r="P15" s="5" t="s">
        <v>0</v>
      </c>
      <c r="Q15" s="4">
        <f t="shared" si="0"/>
        <v>10168344.940000001</v>
      </c>
    </row>
    <row r="16" spans="1:17" s="6" customFormat="1" ht="11.25">
      <c r="A16" s="59" t="s">
        <v>27</v>
      </c>
      <c r="B16" s="7" t="s">
        <v>28</v>
      </c>
      <c r="C16" s="8" t="s">
        <v>29</v>
      </c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s="6" customFormat="1" ht="11.25">
      <c r="A17" s="59"/>
      <c r="B17" s="7" t="s">
        <v>30</v>
      </c>
      <c r="C17" s="12" t="s">
        <v>31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6" customFormat="1" ht="11.25">
      <c r="A18" s="59"/>
      <c r="B18" s="7" t="s">
        <v>32</v>
      </c>
      <c r="C18" s="12" t="s">
        <v>33</v>
      </c>
      <c r="D18" s="13"/>
      <c r="E18" s="14"/>
      <c r="F18" s="14"/>
      <c r="G18" s="14"/>
      <c r="H18" s="16"/>
      <c r="I18" s="14"/>
      <c r="J18" s="14"/>
      <c r="K18" s="14"/>
      <c r="L18" s="14"/>
      <c r="M18" s="14"/>
      <c r="N18" s="14"/>
      <c r="O18" s="14"/>
      <c r="P18" s="14"/>
      <c r="Q18" s="15"/>
    </row>
    <row r="19" spans="1:17" s="6" customFormat="1" ht="11.25">
      <c r="A19" s="59"/>
      <c r="B19" s="7" t="s">
        <v>34</v>
      </c>
      <c r="C19" s="17" t="s">
        <v>35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s="6" customFormat="1" ht="11.25">
      <c r="A20" s="59"/>
      <c r="B20" s="7" t="s">
        <v>36</v>
      </c>
      <c r="C20" s="21"/>
      <c r="D20" s="22">
        <v>400</v>
      </c>
      <c r="E20" s="23">
        <f>SUM(F20:G20)</f>
        <v>221462.41</v>
      </c>
      <c r="F20" s="24">
        <v>118838.49</v>
      </c>
      <c r="G20" s="24">
        <v>102623.92</v>
      </c>
      <c r="H20" s="23">
        <f>I20+M20</f>
        <v>221462.41</v>
      </c>
      <c r="I20" s="23">
        <f>J20+L20</f>
        <v>118838.49</v>
      </c>
      <c r="J20" s="23">
        <v>98000</v>
      </c>
      <c r="K20" s="25" t="s">
        <v>0</v>
      </c>
      <c r="L20" s="23">
        <v>20838.49</v>
      </c>
      <c r="M20" s="24">
        <f>Q20</f>
        <v>102623.92</v>
      </c>
      <c r="N20" s="25" t="s">
        <v>0</v>
      </c>
      <c r="O20" s="25" t="s">
        <v>0</v>
      </c>
      <c r="P20" s="25" t="s">
        <v>0</v>
      </c>
      <c r="Q20" s="24">
        <v>102623.92</v>
      </c>
    </row>
    <row r="21" spans="1:17" s="6" customFormat="1" ht="11.25">
      <c r="A21" s="59"/>
      <c r="B21" s="7" t="s">
        <v>37</v>
      </c>
      <c r="C21" s="26"/>
      <c r="D21" s="22">
        <v>40002</v>
      </c>
      <c r="E21" s="23">
        <f aca="true" t="shared" si="1" ref="E21:J21">E20</f>
        <v>221462.41</v>
      </c>
      <c r="F21" s="23">
        <f t="shared" si="1"/>
        <v>118838.49</v>
      </c>
      <c r="G21" s="23">
        <f t="shared" si="1"/>
        <v>102623.92</v>
      </c>
      <c r="H21" s="23">
        <f t="shared" si="1"/>
        <v>221462.41</v>
      </c>
      <c r="I21" s="23">
        <f t="shared" si="1"/>
        <v>118838.49</v>
      </c>
      <c r="J21" s="23">
        <f t="shared" si="1"/>
        <v>98000</v>
      </c>
      <c r="K21" s="25" t="s">
        <v>0</v>
      </c>
      <c r="L21" s="23">
        <f>L20</f>
        <v>20838.49</v>
      </c>
      <c r="M21" s="24">
        <f>Q21</f>
        <v>102623.92</v>
      </c>
      <c r="N21" s="25" t="s">
        <v>0</v>
      </c>
      <c r="O21" s="25" t="s">
        <v>0</v>
      </c>
      <c r="P21" s="25" t="s">
        <v>0</v>
      </c>
      <c r="Q21" s="24">
        <v>102623.92</v>
      </c>
    </row>
    <row r="22" spans="1:17" s="6" customFormat="1" ht="11.25">
      <c r="A22" s="59"/>
      <c r="B22" s="7" t="s">
        <v>38</v>
      </c>
      <c r="C22" s="26"/>
      <c r="D22" s="22"/>
      <c r="E22" s="22" t="s">
        <v>0</v>
      </c>
      <c r="F22" s="22" t="s">
        <v>0</v>
      </c>
      <c r="G22" s="27" t="s">
        <v>0</v>
      </c>
      <c r="H22" s="22" t="s">
        <v>0</v>
      </c>
      <c r="I22" s="22" t="s">
        <v>0</v>
      </c>
      <c r="J22" s="22" t="s">
        <v>0</v>
      </c>
      <c r="K22" s="25" t="s">
        <v>0</v>
      </c>
      <c r="L22" s="25" t="s">
        <v>0</v>
      </c>
      <c r="M22" s="25" t="s">
        <v>0</v>
      </c>
      <c r="N22" s="25" t="s">
        <v>0</v>
      </c>
      <c r="O22" s="25" t="s">
        <v>0</v>
      </c>
      <c r="P22" s="25" t="s">
        <v>0</v>
      </c>
      <c r="Q22" s="25" t="s">
        <v>0</v>
      </c>
    </row>
    <row r="23" spans="1:17" s="6" customFormat="1" ht="11.25">
      <c r="A23" s="59"/>
      <c r="B23" s="7" t="s">
        <v>39</v>
      </c>
      <c r="C23" s="26"/>
      <c r="D23" s="22"/>
      <c r="E23" s="22" t="s">
        <v>0</v>
      </c>
      <c r="F23" s="22" t="s">
        <v>0</v>
      </c>
      <c r="G23" s="27" t="s">
        <v>0</v>
      </c>
      <c r="H23" s="22" t="s">
        <v>0</v>
      </c>
      <c r="I23" s="22" t="s">
        <v>0</v>
      </c>
      <c r="J23" s="22" t="s">
        <v>0</v>
      </c>
      <c r="K23" s="25" t="s">
        <v>1</v>
      </c>
      <c r="L23" s="25" t="s">
        <v>0</v>
      </c>
      <c r="M23" s="25" t="s">
        <v>0</v>
      </c>
      <c r="N23" s="25" t="s">
        <v>0</v>
      </c>
      <c r="O23" s="25" t="s">
        <v>0</v>
      </c>
      <c r="P23" s="25" t="s">
        <v>1</v>
      </c>
      <c r="Q23" s="25" t="s">
        <v>0</v>
      </c>
    </row>
    <row r="24" spans="1:17" ht="11.25">
      <c r="A24" s="59" t="s">
        <v>40</v>
      </c>
      <c r="B24" s="7" t="s">
        <v>28</v>
      </c>
      <c r="C24" s="8" t="s">
        <v>29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1:17" ht="11.25">
      <c r="A25" s="59"/>
      <c r="B25" s="7" t="s">
        <v>30</v>
      </c>
      <c r="C25" s="12" t="s">
        <v>31</v>
      </c>
      <c r="D25" s="30"/>
      <c r="E25" s="30"/>
      <c r="F25" s="30"/>
      <c r="G25" s="30"/>
      <c r="H25" s="31"/>
      <c r="I25" s="30"/>
      <c r="J25" s="30"/>
      <c r="K25" s="30"/>
      <c r="L25" s="30"/>
      <c r="M25" s="30"/>
      <c r="N25" s="30"/>
      <c r="O25" s="30"/>
      <c r="P25" s="30"/>
      <c r="Q25" s="32"/>
    </row>
    <row r="26" spans="1:17" ht="11.25">
      <c r="A26" s="59"/>
      <c r="B26" s="7" t="s">
        <v>32</v>
      </c>
      <c r="C26" s="12" t="s">
        <v>33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2"/>
    </row>
    <row r="27" spans="1:17" ht="11.25">
      <c r="A27" s="59"/>
      <c r="B27" s="7" t="s">
        <v>34</v>
      </c>
      <c r="C27" s="17" t="s">
        <v>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1.25">
      <c r="A28" s="59"/>
      <c r="B28" s="7" t="s">
        <v>36</v>
      </c>
      <c r="C28" s="7"/>
      <c r="D28" s="35">
        <v>630</v>
      </c>
      <c r="E28" s="36">
        <f>SUM(E29:E30)</f>
        <v>6662620.62</v>
      </c>
      <c r="F28" s="36">
        <f>SUM(F29:F30)</f>
        <v>1701767.65</v>
      </c>
      <c r="G28" s="36">
        <f>SUM(G29:G30)</f>
        <v>4960852.97</v>
      </c>
      <c r="H28" s="36">
        <f>SUM(H29:H30)</f>
        <v>6662620.62</v>
      </c>
      <c r="I28" s="36">
        <f>SUM(I29:I30)</f>
        <v>1701767.65</v>
      </c>
      <c r="J28" s="37" t="s">
        <v>0</v>
      </c>
      <c r="K28" s="37" t="s">
        <v>0</v>
      </c>
      <c r="L28" s="36">
        <f>SUM(L29:L30)</f>
        <v>1701767.65</v>
      </c>
      <c r="M28" s="36">
        <f>SUM(M29:M30)</f>
        <v>4960852.97</v>
      </c>
      <c r="N28" s="37" t="s">
        <v>0</v>
      </c>
      <c r="O28" s="37" t="s">
        <v>0</v>
      </c>
      <c r="P28" s="37" t="s">
        <v>0</v>
      </c>
      <c r="Q28" s="36">
        <f>SUM(Q29:Q30)</f>
        <v>4960852.97</v>
      </c>
    </row>
    <row r="29" spans="1:17" ht="11.25">
      <c r="A29" s="59"/>
      <c r="B29" s="7" t="s">
        <v>37</v>
      </c>
      <c r="C29" s="38"/>
      <c r="D29" s="35">
        <v>63003</v>
      </c>
      <c r="E29" s="36">
        <v>4048042.12</v>
      </c>
      <c r="F29" s="36">
        <v>1048123.03</v>
      </c>
      <c r="G29" s="36">
        <v>2999919.09</v>
      </c>
      <c r="H29" s="39">
        <f>I29+M29</f>
        <v>4048042.12</v>
      </c>
      <c r="I29" s="39">
        <f>SUM(L29)</f>
        <v>1048123.03</v>
      </c>
      <c r="J29" s="35" t="s">
        <v>0</v>
      </c>
      <c r="K29" s="35" t="s">
        <v>0</v>
      </c>
      <c r="L29" s="39">
        <v>1048123.03</v>
      </c>
      <c r="M29" s="39">
        <f>Q29</f>
        <v>2999919.09</v>
      </c>
      <c r="N29" s="35" t="s">
        <v>0</v>
      </c>
      <c r="O29" s="35" t="s">
        <v>0</v>
      </c>
      <c r="P29" s="35" t="s">
        <v>0</v>
      </c>
      <c r="Q29" s="39">
        <v>2999919.09</v>
      </c>
    </row>
    <row r="30" spans="1:17" ht="11.25">
      <c r="A30" s="59"/>
      <c r="B30" s="7" t="s">
        <v>38</v>
      </c>
      <c r="C30" s="38"/>
      <c r="D30" s="35"/>
      <c r="E30" s="36">
        <v>2614578.5</v>
      </c>
      <c r="F30" s="36">
        <f>I30</f>
        <v>653644.62</v>
      </c>
      <c r="G30" s="36">
        <f>M30</f>
        <v>1960933.88</v>
      </c>
      <c r="H30" s="39">
        <f>I30+M30</f>
        <v>2614578.5</v>
      </c>
      <c r="I30" s="39">
        <f>SUM(J30:L30)</f>
        <v>653644.62</v>
      </c>
      <c r="J30" s="35" t="s">
        <v>0</v>
      </c>
      <c r="K30" s="35" t="s">
        <v>0</v>
      </c>
      <c r="L30" s="39">
        <v>653644.62</v>
      </c>
      <c r="M30" s="39">
        <f>SUM(N30:Q30)</f>
        <v>1960933.88</v>
      </c>
      <c r="N30" s="35" t="s">
        <v>0</v>
      </c>
      <c r="O30" s="35" t="s">
        <v>0</v>
      </c>
      <c r="P30" s="35" t="s">
        <v>0</v>
      </c>
      <c r="Q30" s="39">
        <v>1960933.88</v>
      </c>
    </row>
    <row r="31" spans="1:17" ht="11.25">
      <c r="A31" s="59"/>
      <c r="B31" s="7" t="s">
        <v>39</v>
      </c>
      <c r="C31" s="38"/>
      <c r="D31" s="35"/>
      <c r="E31" s="37" t="s">
        <v>0</v>
      </c>
      <c r="F31" s="37" t="s">
        <v>0</v>
      </c>
      <c r="G31" s="37" t="s">
        <v>0</v>
      </c>
      <c r="H31" s="35" t="s">
        <v>0</v>
      </c>
      <c r="I31" s="35" t="s">
        <v>0</v>
      </c>
      <c r="J31" s="35" t="s">
        <v>0</v>
      </c>
      <c r="K31" s="35" t="s">
        <v>0</v>
      </c>
      <c r="L31" s="37" t="s">
        <v>0</v>
      </c>
      <c r="M31" s="35" t="s">
        <v>0</v>
      </c>
      <c r="N31" s="35" t="s">
        <v>0</v>
      </c>
      <c r="O31" s="35" t="s">
        <v>0</v>
      </c>
      <c r="P31" s="35" t="s">
        <v>0</v>
      </c>
      <c r="Q31" s="37" t="s">
        <v>0</v>
      </c>
    </row>
    <row r="32" spans="1:17" ht="11.25">
      <c r="A32" s="59" t="s">
        <v>41</v>
      </c>
      <c r="B32" s="7" t="s">
        <v>28</v>
      </c>
      <c r="C32" s="8" t="s">
        <v>42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ht="11.25">
      <c r="A33" s="59"/>
      <c r="B33" s="7" t="s">
        <v>30</v>
      </c>
      <c r="C33" s="1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2"/>
    </row>
    <row r="34" spans="1:17" ht="11.25">
      <c r="A34" s="59"/>
      <c r="B34" s="7" t="s">
        <v>32</v>
      </c>
      <c r="C34" s="1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2"/>
    </row>
    <row r="35" spans="1:17" ht="11.25">
      <c r="A35" s="59"/>
      <c r="B35" s="7" t="s">
        <v>34</v>
      </c>
      <c r="C35" s="17" t="s">
        <v>43</v>
      </c>
      <c r="D35" s="33"/>
      <c r="E35" s="33"/>
      <c r="F35" s="33"/>
      <c r="G35" s="33"/>
      <c r="H35" s="33"/>
      <c r="I35" s="33"/>
      <c r="J35" s="33"/>
      <c r="K35" s="33"/>
      <c r="L35" s="33"/>
      <c r="M35" s="40"/>
      <c r="N35" s="33"/>
      <c r="O35" s="33"/>
      <c r="P35" s="33"/>
      <c r="Q35" s="34"/>
    </row>
    <row r="36" spans="1:17" ht="11.25">
      <c r="A36" s="59"/>
      <c r="B36" s="7" t="s">
        <v>36</v>
      </c>
      <c r="C36" s="38"/>
      <c r="D36" s="35">
        <v>900</v>
      </c>
      <c r="E36" s="36">
        <f>SUM(E37:E39)</f>
        <v>7545194.300000001</v>
      </c>
      <c r="F36" s="36">
        <f aca="true" t="shared" si="2" ref="F36:Q36">SUM(F37:F39)</f>
        <v>533969.69</v>
      </c>
      <c r="G36" s="36">
        <f t="shared" si="2"/>
        <v>5104868.050000001</v>
      </c>
      <c r="H36" s="36">
        <f t="shared" si="2"/>
        <v>7545194.300000001</v>
      </c>
      <c r="I36" s="36">
        <f t="shared" si="2"/>
        <v>2440326.2500000005</v>
      </c>
      <c r="J36" s="37" t="s">
        <v>0</v>
      </c>
      <c r="K36" s="37" t="s">
        <v>1</v>
      </c>
      <c r="L36" s="36">
        <f t="shared" si="2"/>
        <v>2440326.25</v>
      </c>
      <c r="M36" s="36">
        <f t="shared" si="2"/>
        <v>5104868.050000001</v>
      </c>
      <c r="N36" s="37" t="s">
        <v>0</v>
      </c>
      <c r="O36" s="37" t="s">
        <v>0</v>
      </c>
      <c r="P36" s="37" t="s">
        <v>0</v>
      </c>
      <c r="Q36" s="36">
        <f t="shared" si="2"/>
        <v>5104868.050000001</v>
      </c>
    </row>
    <row r="37" spans="1:17" ht="11.25">
      <c r="A37" s="59"/>
      <c r="B37" s="7" t="s">
        <v>37</v>
      </c>
      <c r="C37" s="38"/>
      <c r="D37" s="35">
        <v>90001</v>
      </c>
      <c r="E37" s="36">
        <v>1847616</v>
      </c>
      <c r="F37" s="36">
        <v>533969.69</v>
      </c>
      <c r="G37" s="36">
        <v>1313646.31</v>
      </c>
      <c r="H37" s="39">
        <f>I37+M37</f>
        <v>1847616</v>
      </c>
      <c r="I37" s="39">
        <f>SUM(J37:L37)</f>
        <v>533969.69</v>
      </c>
      <c r="J37" s="37" t="s">
        <v>0</v>
      </c>
      <c r="K37" s="37" t="s">
        <v>0</v>
      </c>
      <c r="L37" s="39">
        <v>533969.69</v>
      </c>
      <c r="M37" s="39">
        <f>SUM(N37:Q37)</f>
        <v>1313646.31</v>
      </c>
      <c r="N37" s="37" t="s">
        <v>0</v>
      </c>
      <c r="O37" s="37" t="s">
        <v>0</v>
      </c>
      <c r="P37" s="37" t="s">
        <v>0</v>
      </c>
      <c r="Q37" s="39">
        <v>1313646.31</v>
      </c>
    </row>
    <row r="38" spans="1:17" ht="11.25">
      <c r="A38" s="59"/>
      <c r="B38" s="7" t="s">
        <v>38</v>
      </c>
      <c r="C38" s="38"/>
      <c r="D38" s="35"/>
      <c r="E38" s="36">
        <v>4708946.15</v>
      </c>
      <c r="F38" s="36"/>
      <c r="G38" s="36">
        <f>M38</f>
        <v>3788647</v>
      </c>
      <c r="H38" s="39">
        <f>I38+M38</f>
        <v>4708946.15</v>
      </c>
      <c r="I38" s="39">
        <f>E38-M38</f>
        <v>920299.1500000004</v>
      </c>
      <c r="J38" s="37" t="s">
        <v>0</v>
      </c>
      <c r="K38" s="37" t="s">
        <v>0</v>
      </c>
      <c r="L38" s="39">
        <v>920299.15</v>
      </c>
      <c r="M38" s="39">
        <f>SUM(N38:Q38)</f>
        <v>3788647</v>
      </c>
      <c r="N38" s="37" t="s">
        <v>0</v>
      </c>
      <c r="O38" s="37" t="s">
        <v>0</v>
      </c>
      <c r="P38" s="37" t="s">
        <v>0</v>
      </c>
      <c r="Q38" s="39">
        <v>3788647</v>
      </c>
    </row>
    <row r="39" spans="1:17" ht="11.25">
      <c r="A39" s="55"/>
      <c r="B39" s="41" t="s">
        <v>39</v>
      </c>
      <c r="C39" s="42"/>
      <c r="D39" s="42"/>
      <c r="E39" s="43">
        <v>988632.15</v>
      </c>
      <c r="F39" s="43"/>
      <c r="G39" s="43">
        <f>M39</f>
        <v>2574.74</v>
      </c>
      <c r="H39" s="44">
        <f>I39+M39</f>
        <v>988632.15</v>
      </c>
      <c r="I39" s="44">
        <f>E39-M39</f>
        <v>986057.41</v>
      </c>
      <c r="J39" s="45" t="s">
        <v>0</v>
      </c>
      <c r="K39" s="45" t="s">
        <v>0</v>
      </c>
      <c r="L39" s="44">
        <v>986057.41</v>
      </c>
      <c r="M39" s="44">
        <f>SUM(N39:Q39)</f>
        <v>2574.74</v>
      </c>
      <c r="N39" s="45" t="s">
        <v>0</v>
      </c>
      <c r="O39" s="45" t="s">
        <v>0</v>
      </c>
      <c r="P39" s="45" t="s">
        <v>0</v>
      </c>
      <c r="Q39" s="44">
        <v>2574.74</v>
      </c>
    </row>
    <row r="40" spans="1:17" s="6" customFormat="1" ht="15" customHeight="1">
      <c r="A40" s="53" t="s">
        <v>44</v>
      </c>
      <c r="B40" s="53"/>
      <c r="C40" s="61" t="s">
        <v>6</v>
      </c>
      <c r="D40" s="62"/>
      <c r="E40" s="50">
        <f>E15</f>
        <v>14429277.330000002</v>
      </c>
      <c r="F40" s="50">
        <f aca="true" t="shared" si="3" ref="F40:Q40">F15</f>
        <v>2354575.83</v>
      </c>
      <c r="G40" s="50">
        <f t="shared" si="3"/>
        <v>10168344.940000001</v>
      </c>
      <c r="H40" s="50">
        <f t="shared" si="3"/>
        <v>14429277.330000002</v>
      </c>
      <c r="I40" s="50">
        <f t="shared" si="3"/>
        <v>4260932.390000001</v>
      </c>
      <c r="J40" s="50">
        <f t="shared" si="3"/>
        <v>98000</v>
      </c>
      <c r="K40" s="51" t="str">
        <f t="shared" si="3"/>
        <v> - </v>
      </c>
      <c r="L40" s="50">
        <f t="shared" si="3"/>
        <v>4162932.3899999997</v>
      </c>
      <c r="M40" s="50">
        <f t="shared" si="3"/>
        <v>10168344.940000001</v>
      </c>
      <c r="N40" s="51" t="str">
        <f t="shared" si="3"/>
        <v> - </v>
      </c>
      <c r="O40" s="51" t="str">
        <f t="shared" si="3"/>
        <v> - </v>
      </c>
      <c r="P40" s="51" t="str">
        <f t="shared" si="3"/>
        <v> - </v>
      </c>
      <c r="Q40" s="50">
        <f t="shared" si="3"/>
        <v>10168344.940000001</v>
      </c>
    </row>
    <row r="42" spans="1:10" ht="11.25">
      <c r="A42" s="54" t="s">
        <v>45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1.25">
      <c r="A43" s="46" t="s">
        <v>46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1.25">
      <c r="A44" s="46"/>
      <c r="B44" s="46"/>
      <c r="C44" s="46"/>
      <c r="D44" s="46"/>
      <c r="E44" s="46"/>
      <c r="F44" s="46"/>
      <c r="G44" s="46"/>
      <c r="H44" s="46"/>
      <c r="I44" s="46"/>
      <c r="J44" s="46"/>
    </row>
  </sheetData>
  <mergeCells count="26">
    <mergeCell ref="A40:B40"/>
    <mergeCell ref="A42:J42"/>
    <mergeCell ref="A24:A31"/>
    <mergeCell ref="A32:A39"/>
    <mergeCell ref="E8:E13"/>
    <mergeCell ref="F9:F13"/>
    <mergeCell ref="G9:G13"/>
    <mergeCell ref="F8:G8"/>
    <mergeCell ref="A8:A13"/>
    <mergeCell ref="B8:B13"/>
    <mergeCell ref="C8:C13"/>
    <mergeCell ref="D8:D13"/>
    <mergeCell ref="H10:H13"/>
    <mergeCell ref="I11:L11"/>
    <mergeCell ref="I12:I13"/>
    <mergeCell ref="J12:L12"/>
    <mergeCell ref="A6:Q6"/>
    <mergeCell ref="C40:D40"/>
    <mergeCell ref="N12:Q12"/>
    <mergeCell ref="C15:D15"/>
    <mergeCell ref="A16:A23"/>
    <mergeCell ref="M12:M13"/>
    <mergeCell ref="H8:Q8"/>
    <mergeCell ref="H9:Q9"/>
    <mergeCell ref="I10:Q10"/>
    <mergeCell ref="M11:Q11"/>
  </mergeCells>
  <printOptions/>
  <pageMargins left="0.1968503937007874" right="0.1968503937007874" top="0.9448818897637796" bottom="0.3937007874015748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2007-03-09T07:41:24Z</dcterms:modified>
  <cp:category/>
  <cp:version/>
  <cp:contentType/>
  <cp:contentStatus/>
</cp:coreProperties>
</file>