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prognoza sfinansowania długu" sheetId="1" r:id="rId1"/>
  </sheets>
  <definedNames>
    <definedName name="_xlnm.Print_Area" localSheetId="0">'prognoza sfinansowania długu'!$A$1:$Y$30</definedName>
  </definedNames>
  <calcPr fullCalcOnLoad="1"/>
</workbook>
</file>

<file path=xl/sharedStrings.xml><?xml version="1.0" encoding="utf-8"?>
<sst xmlns="http://schemas.openxmlformats.org/spreadsheetml/2006/main" count="59" uniqueCount="41">
  <si>
    <t xml:space="preserve"> -</t>
  </si>
  <si>
    <t>w tym:</t>
  </si>
  <si>
    <t>1.</t>
  </si>
  <si>
    <t>2.</t>
  </si>
  <si>
    <t>I.</t>
  </si>
  <si>
    <t>II.</t>
  </si>
  <si>
    <t>III.</t>
  </si>
  <si>
    <t>IV.</t>
  </si>
  <si>
    <t>L.P.</t>
  </si>
  <si>
    <t>WYSZCZEGÓLNIENIE</t>
  </si>
  <si>
    <t>DOCHODY OGÓŁEM</t>
  </si>
  <si>
    <t>A.</t>
  </si>
  <si>
    <t>dochody bieżące</t>
  </si>
  <si>
    <t>B.</t>
  </si>
  <si>
    <t>dochody majątkowe</t>
  </si>
  <si>
    <t>WYDATKI OGÓŁEM</t>
  </si>
  <si>
    <t xml:space="preserve"> wydatki bieżące</t>
  </si>
  <si>
    <t>wydatki majątkowe</t>
  </si>
  <si>
    <t>ze środków własnych</t>
  </si>
  <si>
    <t xml:space="preserve">   -</t>
  </si>
  <si>
    <t>WYNIK ( I-II )</t>
  </si>
  <si>
    <t>KREDYTY I POŻYCZKI, PORĘCZENIA</t>
  </si>
  <si>
    <t xml:space="preserve">Spłata zaciągniętych kredytów i pożyczek </t>
  </si>
  <si>
    <t>Spłata rat kredytów</t>
  </si>
  <si>
    <t>Odsetki</t>
  </si>
  <si>
    <t>Spłata wnioskowanego kredytu</t>
  </si>
  <si>
    <t>Spłata rat kredytu</t>
  </si>
  <si>
    <t>C.</t>
  </si>
  <si>
    <t>Poręczenia</t>
  </si>
  <si>
    <t>V.</t>
  </si>
  <si>
    <t>VI.</t>
  </si>
  <si>
    <t>VII.</t>
  </si>
  <si>
    <t>ZADŁUŻENIE NA DZIEŃ 31.GRUDNIA ROKU BUDŻETOWEGO</t>
  </si>
  <si>
    <t>VIII.</t>
  </si>
  <si>
    <t>WSKAŹNIK ZADŁUŻENIA ( 60%)</t>
  </si>
  <si>
    <t>IX.</t>
  </si>
  <si>
    <t>WSKAŹNIK ZADŁUŻENIA ( 15%)</t>
  </si>
  <si>
    <t>PROGNOZA SFINANSOWANIA DŁUGU W LATACH 2008 - 2015</t>
  </si>
  <si>
    <t>KREDYTY I POŻYCZKI PLANOWANE DO ZACIĄGNIĘCIA (bez art. 170 ust.3 ufp)</t>
  </si>
  <si>
    <r>
      <t xml:space="preserve">SPŁATA RAT KREDYTÓW I POŻYCZEK (bez art.169 ust 3 ufp) </t>
    </r>
    <r>
      <rPr>
        <sz val="8"/>
        <rFont val="Arial CE"/>
        <family val="0"/>
      </rPr>
      <t>(IV.A.1+IV.B.1.)</t>
    </r>
  </si>
  <si>
    <r>
      <t xml:space="preserve">Stan zadłużenia na dzień 31.12.2007 r. - </t>
    </r>
    <r>
      <rPr>
        <b/>
        <sz val="9"/>
        <rFont val="Arial CE"/>
        <family val="2"/>
      </rPr>
      <t xml:space="preserve">9.035.745,77 </t>
    </r>
    <r>
      <rPr>
        <b/>
        <sz val="9"/>
        <rFont val="Arial CE"/>
        <family val="0"/>
      </rPr>
      <t>zł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</si>
</sst>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2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6" fontId="5" fillId="0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1" fontId="5" fillId="0" borderId="4" xfId="0" applyNumberFormat="1" applyFont="1" applyFill="1" applyBorder="1" applyAlignment="1">
      <alignment horizontal="right"/>
    </xf>
    <xf numFmtId="41" fontId="5" fillId="0" borderId="5" xfId="0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41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lef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41" fontId="5" fillId="0" borderId="20" xfId="0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41" fontId="5" fillId="0" borderId="14" xfId="0" applyNumberFormat="1" applyFont="1" applyFill="1" applyBorder="1" applyAlignment="1">
      <alignment horizontal="center"/>
    </xf>
    <xf numFmtId="41" fontId="5" fillId="0" borderId="14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41" fontId="6" fillId="0" borderId="12" xfId="0" applyNumberFormat="1" applyFont="1" applyFill="1" applyBorder="1" applyAlignment="1">
      <alignment horizontal="right"/>
    </xf>
    <xf numFmtId="41" fontId="6" fillId="0" borderId="24" xfId="0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center"/>
    </xf>
    <xf numFmtId="41" fontId="5" fillId="0" borderId="20" xfId="0" applyNumberFormat="1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 horizontal="center"/>
    </xf>
    <xf numFmtId="41" fontId="5" fillId="0" borderId="21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 horizontal="center"/>
    </xf>
    <xf numFmtId="41" fontId="5" fillId="0" borderId="25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41" fontId="5" fillId="0" borderId="5" xfId="0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 horizontal="right"/>
    </xf>
    <xf numFmtId="41" fontId="6" fillId="0" borderId="2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43" fontId="5" fillId="0" borderId="18" xfId="0" applyNumberFormat="1" applyFont="1" applyFill="1" applyBorder="1" applyAlignment="1">
      <alignment horizontal="right"/>
    </xf>
    <xf numFmtId="43" fontId="5" fillId="0" borderId="15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right"/>
    </xf>
    <xf numFmtId="43" fontId="5" fillId="0" borderId="21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30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30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center"/>
    </xf>
    <xf numFmtId="41" fontId="5" fillId="0" borderId="30" xfId="0" applyNumberFormat="1" applyFont="1" applyFill="1" applyBorder="1" applyAlignment="1">
      <alignment horizontal="center"/>
    </xf>
    <xf numFmtId="41" fontId="5" fillId="0" borderId="18" xfId="0" applyNumberFormat="1" applyFont="1" applyFill="1" applyBorder="1" applyAlignment="1">
      <alignment horizontal="center"/>
    </xf>
    <xf numFmtId="41" fontId="5" fillId="0" borderId="15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21" xfId="0" applyNumberFormat="1" applyFont="1" applyFill="1" applyBorder="1" applyAlignment="1">
      <alignment horizontal="center"/>
    </xf>
    <xf numFmtId="41" fontId="5" fillId="0" borderId="22" xfId="0" applyNumberFormat="1" applyFont="1" applyFill="1" applyBorder="1" applyAlignment="1">
      <alignment horizontal="center"/>
    </xf>
    <xf numFmtId="41" fontId="6" fillId="0" borderId="29" xfId="0" applyNumberFormat="1" applyFont="1" applyFill="1" applyBorder="1" applyAlignment="1">
      <alignment horizontal="right"/>
    </xf>
    <xf numFmtId="41" fontId="5" fillId="0" borderId="6" xfId="0" applyNumberFormat="1" applyFont="1" applyFill="1" applyBorder="1" applyAlignment="1">
      <alignment horizontal="center"/>
    </xf>
    <xf numFmtId="41" fontId="5" fillId="0" borderId="25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19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>
      <alignment horizontal="center"/>
    </xf>
    <xf numFmtId="41" fontId="6" fillId="0" borderId="31" xfId="0" applyNumberFormat="1" applyFont="1" applyFill="1" applyBorder="1" applyAlignment="1">
      <alignment horizontal="right"/>
    </xf>
    <xf numFmtId="41" fontId="5" fillId="0" borderId="31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right"/>
    </xf>
    <xf numFmtId="43" fontId="5" fillId="0" borderId="22" xfId="0" applyNumberFormat="1" applyFont="1" applyFill="1" applyBorder="1" applyAlignment="1">
      <alignment horizontal="center"/>
    </xf>
    <xf numFmtId="41" fontId="5" fillId="0" borderId="22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tabSelected="1" workbookViewId="0" topLeftCell="A1">
      <selection activeCell="U2" sqref="U2"/>
    </sheetView>
  </sheetViews>
  <sheetFormatPr defaultColWidth="9.00390625" defaultRowHeight="12.75"/>
  <cols>
    <col min="1" max="1" width="3.875" style="4" customWidth="1"/>
    <col min="2" max="2" width="31.75390625" style="1" customWidth="1"/>
    <col min="3" max="3" width="5.75390625" style="1" customWidth="1"/>
    <col min="4" max="4" width="6.625" style="1" customWidth="1"/>
    <col min="5" max="5" width="3.625" style="1" hidden="1" customWidth="1"/>
    <col min="6" max="6" width="5.75390625" style="1" customWidth="1"/>
    <col min="7" max="7" width="6.75390625" style="1" customWidth="1"/>
    <col min="8" max="8" width="7.75390625" style="1" hidden="1" customWidth="1"/>
    <col min="9" max="9" width="5.75390625" style="1" customWidth="1"/>
    <col min="10" max="10" width="6.625" style="1" customWidth="1"/>
    <col min="11" max="11" width="7.75390625" style="1" hidden="1" customWidth="1"/>
    <col min="12" max="12" width="5.75390625" style="1" customWidth="1"/>
    <col min="13" max="13" width="6.625" style="1" customWidth="1"/>
    <col min="14" max="14" width="7.75390625" style="1" hidden="1" customWidth="1"/>
    <col min="15" max="15" width="5.75390625" style="1" customWidth="1"/>
    <col min="16" max="16" width="6.375" style="1" customWidth="1"/>
    <col min="17" max="17" width="7.75390625" style="1" hidden="1" customWidth="1"/>
    <col min="18" max="18" width="8.625" style="1" customWidth="1"/>
    <col min="19" max="19" width="3.25390625" style="1" customWidth="1"/>
    <col min="20" max="20" width="0.12890625" style="1" hidden="1" customWidth="1"/>
    <col min="21" max="21" width="7.75390625" style="1" customWidth="1"/>
    <col min="22" max="22" width="4.625" style="1" customWidth="1"/>
    <col min="23" max="23" width="7.75390625" style="1" hidden="1" customWidth="1"/>
    <col min="24" max="24" width="5.75390625" style="1" customWidth="1"/>
    <col min="25" max="25" width="6.875" style="1" customWidth="1"/>
    <col min="26" max="26" width="10.625" style="1" bestFit="1" customWidth="1"/>
    <col min="27" max="16384" width="9.125" style="1" customWidth="1"/>
  </cols>
  <sheetData>
    <row r="1" spans="1:25" ht="18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17" ht="17.25" customHeight="1" thickBot="1">
      <c r="B3" s="5" t="s">
        <v>40</v>
      </c>
      <c r="C3" s="6"/>
      <c r="N3" s="6"/>
      <c r="O3" s="7"/>
      <c r="P3" s="8"/>
      <c r="Q3" s="8"/>
    </row>
    <row r="4" spans="1:25" s="11" customFormat="1" ht="18.75" customHeight="1" thickBot="1">
      <c r="A4" s="9" t="s">
        <v>8</v>
      </c>
      <c r="B4" s="10" t="s">
        <v>9</v>
      </c>
      <c r="C4" s="84">
        <v>2008</v>
      </c>
      <c r="D4" s="86"/>
      <c r="E4" s="86"/>
      <c r="F4" s="84">
        <f>C4+1</f>
        <v>2009</v>
      </c>
      <c r="G4" s="86"/>
      <c r="H4" s="86"/>
      <c r="I4" s="84">
        <f>F4+1</f>
        <v>2010</v>
      </c>
      <c r="J4" s="86"/>
      <c r="K4" s="86"/>
      <c r="L4" s="84">
        <v>2011</v>
      </c>
      <c r="M4" s="86"/>
      <c r="N4" s="85"/>
      <c r="O4" s="84">
        <v>2012</v>
      </c>
      <c r="P4" s="86"/>
      <c r="Q4" s="85"/>
      <c r="R4" s="84">
        <v>2013</v>
      </c>
      <c r="S4" s="86"/>
      <c r="T4" s="86"/>
      <c r="U4" s="84">
        <v>2014</v>
      </c>
      <c r="V4" s="86"/>
      <c r="W4" s="85"/>
      <c r="X4" s="84">
        <v>2015</v>
      </c>
      <c r="Y4" s="85"/>
    </row>
    <row r="5" spans="1:25" ht="17.25" customHeight="1">
      <c r="A5" s="87" t="s">
        <v>4</v>
      </c>
      <c r="B5" s="12" t="s">
        <v>10</v>
      </c>
      <c r="C5" s="90">
        <f>C7+C8</f>
        <v>29051528.04</v>
      </c>
      <c r="D5" s="91"/>
      <c r="E5" s="92"/>
      <c r="F5" s="75">
        <f>F7+F8</f>
        <v>25492500</v>
      </c>
      <c r="G5" s="76"/>
      <c r="H5" s="76"/>
      <c r="I5" s="75">
        <f>I7+I8</f>
        <v>25005000</v>
      </c>
      <c r="J5" s="76"/>
      <c r="K5" s="76"/>
      <c r="L5" s="75">
        <f>L7+L8</f>
        <v>26946000</v>
      </c>
      <c r="M5" s="76"/>
      <c r="N5" s="76"/>
      <c r="O5" s="75">
        <f>O7+O8</f>
        <v>23537500</v>
      </c>
      <c r="P5" s="76"/>
      <c r="Q5" s="76"/>
      <c r="R5" s="75">
        <f>R7+R8</f>
        <v>23728500</v>
      </c>
      <c r="S5" s="76"/>
      <c r="T5" s="76"/>
      <c r="U5" s="75">
        <f>U7+U8</f>
        <v>23780000</v>
      </c>
      <c r="V5" s="76"/>
      <c r="W5" s="115"/>
      <c r="X5" s="75">
        <f>X7+X8</f>
        <v>24040000</v>
      </c>
      <c r="Y5" s="115"/>
    </row>
    <row r="6" spans="1:25" ht="11.25" customHeight="1">
      <c r="A6" s="88"/>
      <c r="B6" s="13" t="s">
        <v>1</v>
      </c>
      <c r="C6" s="62"/>
      <c r="D6" s="93"/>
      <c r="E6" s="93"/>
      <c r="F6" s="81"/>
      <c r="G6" s="82"/>
      <c r="H6" s="82"/>
      <c r="I6" s="81"/>
      <c r="J6" s="82"/>
      <c r="K6" s="82"/>
      <c r="L6" s="81"/>
      <c r="M6" s="82"/>
      <c r="N6" s="82"/>
      <c r="O6" s="81"/>
      <c r="P6" s="82"/>
      <c r="Q6" s="82"/>
      <c r="R6" s="81"/>
      <c r="S6" s="82"/>
      <c r="T6" s="82"/>
      <c r="U6" s="81"/>
      <c r="V6" s="82"/>
      <c r="W6" s="116"/>
      <c r="X6" s="81"/>
      <c r="Y6" s="116"/>
    </row>
    <row r="7" spans="1:25" ht="16.5" customHeight="1">
      <c r="A7" s="19" t="s">
        <v>11</v>
      </c>
      <c r="B7" s="20" t="s">
        <v>12</v>
      </c>
      <c r="C7" s="60">
        <v>24357763</v>
      </c>
      <c r="D7" s="61"/>
      <c r="E7" s="61"/>
      <c r="F7" s="77">
        <v>24492500</v>
      </c>
      <c r="G7" s="78"/>
      <c r="H7" s="78"/>
      <c r="I7" s="77">
        <v>24925000</v>
      </c>
      <c r="J7" s="78"/>
      <c r="K7" s="78"/>
      <c r="L7" s="77">
        <v>26896000</v>
      </c>
      <c r="M7" s="78"/>
      <c r="N7" s="78"/>
      <c r="O7" s="77">
        <v>23477500</v>
      </c>
      <c r="P7" s="78"/>
      <c r="Q7" s="78"/>
      <c r="R7" s="77">
        <v>23668500</v>
      </c>
      <c r="S7" s="78"/>
      <c r="T7" s="78"/>
      <c r="U7" s="77">
        <v>23720000</v>
      </c>
      <c r="V7" s="78"/>
      <c r="W7" s="117"/>
      <c r="X7" s="77">
        <v>23980000</v>
      </c>
      <c r="Y7" s="117"/>
    </row>
    <row r="8" spans="1:25" s="24" customFormat="1" ht="18" customHeight="1" thickBot="1">
      <c r="A8" s="22" t="s">
        <v>13</v>
      </c>
      <c r="B8" s="23" t="s">
        <v>14</v>
      </c>
      <c r="C8" s="69">
        <v>4693765.04</v>
      </c>
      <c r="D8" s="89"/>
      <c r="E8" s="89"/>
      <c r="F8" s="77">
        <v>1000000</v>
      </c>
      <c r="G8" s="78"/>
      <c r="H8" s="78"/>
      <c r="I8" s="77">
        <v>80000</v>
      </c>
      <c r="J8" s="78"/>
      <c r="K8" s="78"/>
      <c r="L8" s="77">
        <v>50000</v>
      </c>
      <c r="M8" s="78"/>
      <c r="N8" s="78"/>
      <c r="O8" s="79">
        <v>60000</v>
      </c>
      <c r="P8" s="80"/>
      <c r="Q8" s="80"/>
      <c r="R8" s="79">
        <v>60000</v>
      </c>
      <c r="S8" s="80"/>
      <c r="T8" s="80"/>
      <c r="U8" s="79">
        <v>60000</v>
      </c>
      <c r="V8" s="80"/>
      <c r="W8" s="114"/>
      <c r="X8" s="79">
        <v>60000</v>
      </c>
      <c r="Y8" s="114"/>
    </row>
    <row r="9" spans="1:25" s="27" customFormat="1" ht="17.25" customHeight="1">
      <c r="A9" s="25" t="s">
        <v>5</v>
      </c>
      <c r="B9" s="26" t="s">
        <v>15</v>
      </c>
      <c r="C9" s="94">
        <f>C11+C12</f>
        <v>35366528</v>
      </c>
      <c r="D9" s="95"/>
      <c r="E9" s="95"/>
      <c r="F9" s="75">
        <f>F11+F12</f>
        <v>24029900</v>
      </c>
      <c r="G9" s="76"/>
      <c r="H9" s="76"/>
      <c r="I9" s="75">
        <f>I11+I12</f>
        <v>23363506</v>
      </c>
      <c r="J9" s="76"/>
      <c r="K9" s="76"/>
      <c r="L9" s="75">
        <f>L11+L12</f>
        <v>25413881</v>
      </c>
      <c r="M9" s="76"/>
      <c r="N9" s="76"/>
      <c r="O9" s="75">
        <f>O11+O12</f>
        <v>21861485</v>
      </c>
      <c r="P9" s="76"/>
      <c r="Q9" s="76"/>
      <c r="R9" s="75">
        <f>R11+R12</f>
        <v>23158500</v>
      </c>
      <c r="S9" s="76"/>
      <c r="T9" s="76"/>
      <c r="U9" s="75">
        <f>U11+U12</f>
        <v>23460000</v>
      </c>
      <c r="V9" s="76"/>
      <c r="W9" s="115"/>
      <c r="X9" s="75">
        <f>X11+X12</f>
        <v>23980000</v>
      </c>
      <c r="Y9" s="115"/>
    </row>
    <row r="10" spans="1:25" s="27" customFormat="1" ht="12" customHeight="1">
      <c r="A10" s="28"/>
      <c r="B10" s="29" t="s">
        <v>1</v>
      </c>
      <c r="C10" s="62"/>
      <c r="D10" s="93"/>
      <c r="E10" s="93"/>
      <c r="F10" s="81"/>
      <c r="G10" s="82"/>
      <c r="H10" s="82"/>
      <c r="I10" s="81"/>
      <c r="J10" s="82"/>
      <c r="K10" s="82"/>
      <c r="L10" s="81"/>
      <c r="M10" s="82"/>
      <c r="N10" s="82"/>
      <c r="O10" s="81"/>
      <c r="P10" s="82"/>
      <c r="Q10" s="82"/>
      <c r="R10" s="81"/>
      <c r="S10" s="82"/>
      <c r="T10" s="82"/>
      <c r="U10" s="81"/>
      <c r="V10" s="82"/>
      <c r="W10" s="116"/>
      <c r="X10" s="81"/>
      <c r="Y10" s="116"/>
    </row>
    <row r="11" spans="1:25" s="31" customFormat="1" ht="18" customHeight="1">
      <c r="A11" s="19" t="s">
        <v>11</v>
      </c>
      <c r="B11" s="30" t="s">
        <v>16</v>
      </c>
      <c r="C11" s="69">
        <v>22461540</v>
      </c>
      <c r="D11" s="98"/>
      <c r="E11" s="99"/>
      <c r="F11" s="69">
        <v>20029900</v>
      </c>
      <c r="G11" s="70"/>
      <c r="H11" s="70"/>
      <c r="I11" s="69">
        <v>19863506</v>
      </c>
      <c r="J11" s="70"/>
      <c r="K11" s="70"/>
      <c r="L11" s="69">
        <v>21413881</v>
      </c>
      <c r="M11" s="70"/>
      <c r="N11" s="70"/>
      <c r="O11" s="69">
        <v>18361485</v>
      </c>
      <c r="P11" s="70"/>
      <c r="Q11" s="70"/>
      <c r="R11" s="69">
        <v>20158500</v>
      </c>
      <c r="S11" s="70"/>
      <c r="T11" s="70"/>
      <c r="U11" s="69">
        <v>20460000</v>
      </c>
      <c r="V11" s="70"/>
      <c r="W11" s="71"/>
      <c r="X11" s="69">
        <v>20480000</v>
      </c>
      <c r="Y11" s="71"/>
    </row>
    <row r="12" spans="1:25" s="31" customFormat="1" ht="18" customHeight="1">
      <c r="A12" s="19" t="s">
        <v>13</v>
      </c>
      <c r="B12" s="32" t="s">
        <v>17</v>
      </c>
      <c r="C12" s="60">
        <v>12904988</v>
      </c>
      <c r="D12" s="61"/>
      <c r="E12" s="61"/>
      <c r="F12" s="60">
        <v>4000000</v>
      </c>
      <c r="G12" s="61"/>
      <c r="H12" s="61"/>
      <c r="I12" s="60">
        <v>3500000</v>
      </c>
      <c r="J12" s="61"/>
      <c r="K12" s="61"/>
      <c r="L12" s="60">
        <v>4000000</v>
      </c>
      <c r="M12" s="61"/>
      <c r="N12" s="61"/>
      <c r="O12" s="60">
        <v>3500000</v>
      </c>
      <c r="P12" s="61"/>
      <c r="Q12" s="83"/>
      <c r="R12" s="60">
        <v>3000000</v>
      </c>
      <c r="S12" s="61"/>
      <c r="T12" s="61"/>
      <c r="U12" s="60">
        <v>3000000</v>
      </c>
      <c r="V12" s="61"/>
      <c r="W12" s="83"/>
      <c r="X12" s="60">
        <v>3500000</v>
      </c>
      <c r="Y12" s="83"/>
    </row>
    <row r="13" spans="1:25" s="31" customFormat="1" ht="9" customHeight="1">
      <c r="A13" s="28"/>
      <c r="B13" s="33" t="s">
        <v>1</v>
      </c>
      <c r="C13" s="57"/>
      <c r="D13" s="96"/>
      <c r="E13" s="97"/>
      <c r="F13" s="57"/>
      <c r="G13" s="58"/>
      <c r="H13" s="59"/>
      <c r="I13" s="57"/>
      <c r="J13" s="58"/>
      <c r="K13" s="59"/>
      <c r="L13" s="57"/>
      <c r="M13" s="58"/>
      <c r="N13" s="59"/>
      <c r="O13" s="57"/>
      <c r="P13" s="58"/>
      <c r="Q13" s="59"/>
      <c r="R13" s="62"/>
      <c r="S13" s="63"/>
      <c r="T13" s="63"/>
      <c r="U13" s="62"/>
      <c r="V13" s="63"/>
      <c r="W13" s="64"/>
      <c r="X13" s="57"/>
      <c r="Y13" s="59"/>
    </row>
    <row r="14" spans="1:25" s="31" customFormat="1" ht="16.5" customHeight="1" thickBot="1">
      <c r="A14" s="34" t="s">
        <v>2</v>
      </c>
      <c r="B14" s="35" t="s">
        <v>18</v>
      </c>
      <c r="C14" s="60">
        <v>4243765</v>
      </c>
      <c r="D14" s="61"/>
      <c r="E14" s="61"/>
      <c r="F14" s="60">
        <v>1400000</v>
      </c>
      <c r="G14" s="61"/>
      <c r="H14" s="61"/>
      <c r="I14" s="60">
        <v>3450000</v>
      </c>
      <c r="J14" s="61"/>
      <c r="K14" s="61"/>
      <c r="L14" s="68">
        <v>3550000</v>
      </c>
      <c r="M14" s="68"/>
      <c r="N14" s="68"/>
      <c r="O14" s="68">
        <v>3500000</v>
      </c>
      <c r="P14" s="68"/>
      <c r="Q14" s="21" t="s">
        <v>0</v>
      </c>
      <c r="R14" s="67">
        <v>3000000</v>
      </c>
      <c r="S14" s="67"/>
      <c r="T14" s="72">
        <v>3000000</v>
      </c>
      <c r="U14" s="73"/>
      <c r="V14" s="74"/>
      <c r="W14" s="36"/>
      <c r="X14" s="67">
        <v>3500000</v>
      </c>
      <c r="Y14" s="67"/>
    </row>
    <row r="15" spans="1:25" ht="18" customHeight="1" thickBot="1">
      <c r="A15" s="25" t="s">
        <v>6</v>
      </c>
      <c r="B15" s="37" t="s">
        <v>20</v>
      </c>
      <c r="C15" s="75">
        <f>C5-C9</f>
        <v>-6314999.960000001</v>
      </c>
      <c r="D15" s="76"/>
      <c r="E15" s="76"/>
      <c r="F15" s="75">
        <f>F5-F9</f>
        <v>1462600</v>
      </c>
      <c r="G15" s="76"/>
      <c r="H15" s="76"/>
      <c r="I15" s="75">
        <f>I5-I9</f>
        <v>1641494</v>
      </c>
      <c r="J15" s="76"/>
      <c r="K15" s="76"/>
      <c r="L15" s="75">
        <f>L5-L9</f>
        <v>1532119</v>
      </c>
      <c r="M15" s="76"/>
      <c r="N15" s="76"/>
      <c r="O15" s="75">
        <f>O5-O9</f>
        <v>1676015</v>
      </c>
      <c r="P15" s="76"/>
      <c r="Q15" s="76"/>
      <c r="R15" s="118">
        <f>R5-R9</f>
        <v>570000</v>
      </c>
      <c r="S15" s="119"/>
      <c r="T15" s="119"/>
      <c r="U15" s="118">
        <f>U5-U9</f>
        <v>320000</v>
      </c>
      <c r="V15" s="119"/>
      <c r="W15" s="76"/>
      <c r="X15" s="118">
        <f>X5-X9</f>
        <v>60000</v>
      </c>
      <c r="Y15" s="120"/>
    </row>
    <row r="16" spans="1:25" ht="16.5" customHeight="1">
      <c r="A16" s="38" t="s">
        <v>7</v>
      </c>
      <c r="B16" s="39" t="s">
        <v>21</v>
      </c>
      <c r="C16" s="106">
        <f>C17+C21+C25</f>
        <v>2385916.85</v>
      </c>
      <c r="D16" s="107"/>
      <c r="E16" s="107"/>
      <c r="F16" s="106">
        <f>F17+F21+F25</f>
        <v>3116286.59</v>
      </c>
      <c r="G16" s="107"/>
      <c r="H16" s="107"/>
      <c r="I16" s="106">
        <f>I17+I21+I25</f>
        <v>2709618.7399999998</v>
      </c>
      <c r="J16" s="107"/>
      <c r="K16" s="107"/>
      <c r="L16" s="106">
        <f>L17+L21+L25</f>
        <v>2725897.33</v>
      </c>
      <c r="M16" s="107"/>
      <c r="N16" s="107"/>
      <c r="O16" s="106">
        <f>O17+O21+O25</f>
        <v>2780968.05</v>
      </c>
      <c r="P16" s="107"/>
      <c r="Q16" s="107"/>
      <c r="R16" s="106">
        <f>R17+R21+R25</f>
        <v>1743921.16</v>
      </c>
      <c r="S16" s="107"/>
      <c r="T16" s="107"/>
      <c r="U16" s="106">
        <f>U17+U21+U25</f>
        <v>1019980.3300000001</v>
      </c>
      <c r="V16" s="107"/>
      <c r="W16" s="107"/>
      <c r="X16" s="106">
        <f>X17+X21+X25</f>
        <v>885463.68</v>
      </c>
      <c r="Y16" s="122"/>
    </row>
    <row r="17" spans="1:25" ht="18" customHeight="1">
      <c r="A17" s="19" t="s">
        <v>11</v>
      </c>
      <c r="B17" s="40" t="s">
        <v>22</v>
      </c>
      <c r="C17" s="60">
        <f>C19+C20</f>
        <v>2226912.85</v>
      </c>
      <c r="D17" s="61"/>
      <c r="E17" s="61"/>
      <c r="F17" s="60">
        <f>F19+F20</f>
        <v>1950999.81</v>
      </c>
      <c r="G17" s="61"/>
      <c r="H17" s="61"/>
      <c r="I17" s="60">
        <f>I19+I20</f>
        <v>1949859.6099999999</v>
      </c>
      <c r="J17" s="61"/>
      <c r="K17" s="61"/>
      <c r="L17" s="60">
        <f>L19+L20</f>
        <v>1785743.6600000001</v>
      </c>
      <c r="M17" s="61"/>
      <c r="N17" s="61"/>
      <c r="O17" s="60">
        <f>O19+O20</f>
        <v>1694219.22</v>
      </c>
      <c r="P17" s="61"/>
      <c r="Q17" s="61"/>
      <c r="R17" s="60">
        <f>R19+R20</f>
        <v>573226.28</v>
      </c>
      <c r="S17" s="61"/>
      <c r="T17" s="61"/>
      <c r="U17" s="60">
        <f>U19+U20</f>
        <v>295233.74</v>
      </c>
      <c r="V17" s="61"/>
      <c r="W17" s="61"/>
      <c r="X17" s="60">
        <f>X19+X20</f>
        <v>47019.27</v>
      </c>
      <c r="Y17" s="83"/>
    </row>
    <row r="18" spans="1:25" ht="14.25" customHeight="1">
      <c r="A18" s="28"/>
      <c r="B18" s="41" t="s">
        <v>1</v>
      </c>
      <c r="C18" s="62"/>
      <c r="D18" s="63"/>
      <c r="E18" s="63"/>
      <c r="F18" s="62"/>
      <c r="G18" s="63"/>
      <c r="H18" s="63"/>
      <c r="I18" s="62"/>
      <c r="J18" s="63"/>
      <c r="K18" s="63"/>
      <c r="L18" s="62"/>
      <c r="M18" s="63"/>
      <c r="N18" s="63"/>
      <c r="O18" s="62"/>
      <c r="P18" s="63"/>
      <c r="Q18" s="63"/>
      <c r="R18" s="62"/>
      <c r="S18" s="63"/>
      <c r="T18" s="63"/>
      <c r="U18" s="62"/>
      <c r="V18" s="63"/>
      <c r="W18" s="63"/>
      <c r="X18" s="62"/>
      <c r="Y18" s="64"/>
    </row>
    <row r="19" spans="1:25" ht="18" customHeight="1">
      <c r="A19" s="22" t="s">
        <v>2</v>
      </c>
      <c r="B19" s="23" t="s">
        <v>23</v>
      </c>
      <c r="C19" s="69">
        <v>1763917.18</v>
      </c>
      <c r="D19" s="89"/>
      <c r="E19" s="89"/>
      <c r="F19" s="79">
        <v>1559600</v>
      </c>
      <c r="G19" s="80"/>
      <c r="H19" s="80"/>
      <c r="I19" s="79">
        <v>1658494</v>
      </c>
      <c r="J19" s="80"/>
      <c r="K19" s="80"/>
      <c r="L19" s="79">
        <v>1589119.52</v>
      </c>
      <c r="M19" s="80"/>
      <c r="N19" s="80"/>
      <c r="O19" s="79">
        <v>1599615.07</v>
      </c>
      <c r="P19" s="80"/>
      <c r="Q19" s="80"/>
      <c r="R19" s="79">
        <v>535000</v>
      </c>
      <c r="S19" s="80"/>
      <c r="T19" s="80"/>
      <c r="U19" s="79">
        <v>285000</v>
      </c>
      <c r="V19" s="80"/>
      <c r="W19" s="80"/>
      <c r="X19" s="79">
        <v>45000</v>
      </c>
      <c r="Y19" s="114"/>
    </row>
    <row r="20" spans="1:25" ht="18" customHeight="1">
      <c r="A20" s="22" t="s">
        <v>3</v>
      </c>
      <c r="B20" s="23" t="s">
        <v>24</v>
      </c>
      <c r="C20" s="69">
        <v>462995.67</v>
      </c>
      <c r="D20" s="89"/>
      <c r="E20" s="89"/>
      <c r="F20" s="79">
        <v>391399.81</v>
      </c>
      <c r="G20" s="80"/>
      <c r="H20" s="80"/>
      <c r="I20" s="79">
        <v>291365.61</v>
      </c>
      <c r="J20" s="80"/>
      <c r="K20" s="80"/>
      <c r="L20" s="79">
        <v>196624.14</v>
      </c>
      <c r="M20" s="80"/>
      <c r="N20" s="80"/>
      <c r="O20" s="79">
        <v>94604.15</v>
      </c>
      <c r="P20" s="80"/>
      <c r="Q20" s="80"/>
      <c r="R20" s="79">
        <v>38226.28</v>
      </c>
      <c r="S20" s="80"/>
      <c r="T20" s="80"/>
      <c r="U20" s="79">
        <v>10233.74</v>
      </c>
      <c r="V20" s="80"/>
      <c r="W20" s="80"/>
      <c r="X20" s="79">
        <v>2019.27</v>
      </c>
      <c r="Y20" s="114"/>
    </row>
    <row r="21" spans="1:25" s="31" customFormat="1" ht="18" customHeight="1">
      <c r="A21" s="19" t="s">
        <v>13</v>
      </c>
      <c r="B21" s="42" t="s">
        <v>25</v>
      </c>
      <c r="C21" s="60">
        <f>C23+C24</f>
        <v>105004</v>
      </c>
      <c r="D21" s="61"/>
      <c r="E21" s="61"/>
      <c r="F21" s="77">
        <f>F23+F24</f>
        <v>1165286.78</v>
      </c>
      <c r="G21" s="78"/>
      <c r="H21" s="78"/>
      <c r="I21" s="77">
        <f>I23+I24</f>
        <v>759759.13</v>
      </c>
      <c r="J21" s="78"/>
      <c r="K21" s="78"/>
      <c r="L21" s="77">
        <f>L23+L24</f>
        <v>940153.67</v>
      </c>
      <c r="M21" s="78"/>
      <c r="N21" s="78"/>
      <c r="O21" s="77">
        <f>O23+O24</f>
        <v>1086748.83</v>
      </c>
      <c r="P21" s="78"/>
      <c r="Q21" s="78"/>
      <c r="R21" s="77">
        <f>R23+R24</f>
        <v>1170694.88</v>
      </c>
      <c r="S21" s="78"/>
      <c r="T21" s="78"/>
      <c r="U21" s="77">
        <f>U23+U24</f>
        <v>724746.5900000001</v>
      </c>
      <c r="V21" s="78"/>
      <c r="W21" s="78"/>
      <c r="X21" s="77">
        <f>X23+X24</f>
        <v>838444.41</v>
      </c>
      <c r="Y21" s="117"/>
    </row>
    <row r="22" spans="1:25" s="31" customFormat="1" ht="12.75" customHeight="1">
      <c r="A22" s="28"/>
      <c r="B22" s="43" t="s">
        <v>1</v>
      </c>
      <c r="C22" s="14"/>
      <c r="D22" s="15"/>
      <c r="E22" s="15"/>
      <c r="F22" s="16"/>
      <c r="G22" s="17"/>
      <c r="H22" s="17"/>
      <c r="I22" s="16"/>
      <c r="J22" s="17"/>
      <c r="K22" s="17"/>
      <c r="L22" s="16"/>
      <c r="M22" s="17"/>
      <c r="N22" s="17"/>
      <c r="O22" s="16"/>
      <c r="P22" s="17"/>
      <c r="Q22" s="17"/>
      <c r="R22" s="16"/>
      <c r="S22" s="17"/>
      <c r="T22" s="17"/>
      <c r="U22" s="16"/>
      <c r="V22" s="17"/>
      <c r="W22" s="17"/>
      <c r="X22" s="16"/>
      <c r="Y22" s="18"/>
    </row>
    <row r="23" spans="1:26" s="31" customFormat="1" ht="15.75" customHeight="1">
      <c r="A23" s="44" t="s">
        <v>2</v>
      </c>
      <c r="B23" s="42" t="s">
        <v>26</v>
      </c>
      <c r="C23" s="60"/>
      <c r="D23" s="61"/>
      <c r="E23" s="61"/>
      <c r="F23" s="77">
        <v>918000</v>
      </c>
      <c r="G23" s="78"/>
      <c r="H23" s="78"/>
      <c r="I23" s="77">
        <v>543000</v>
      </c>
      <c r="J23" s="78"/>
      <c r="K23" s="78"/>
      <c r="L23" s="77">
        <v>753000</v>
      </c>
      <c r="M23" s="78"/>
      <c r="N23" s="78"/>
      <c r="O23" s="77">
        <v>928000</v>
      </c>
      <c r="P23" s="78"/>
      <c r="Q23" s="78"/>
      <c r="R23" s="77">
        <v>1053000</v>
      </c>
      <c r="S23" s="78"/>
      <c r="T23" s="78"/>
      <c r="U23" s="77">
        <v>643917.18</v>
      </c>
      <c r="V23" s="78"/>
      <c r="W23" s="78"/>
      <c r="X23" s="77">
        <v>790000</v>
      </c>
      <c r="Y23" s="117"/>
      <c r="Z23" s="56"/>
    </row>
    <row r="24" spans="1:25" s="31" customFormat="1" ht="18" customHeight="1">
      <c r="A24" s="22" t="s">
        <v>3</v>
      </c>
      <c r="B24" s="23" t="s">
        <v>24</v>
      </c>
      <c r="C24" s="69">
        <v>105004</v>
      </c>
      <c r="D24" s="89"/>
      <c r="E24" s="89"/>
      <c r="F24" s="79">
        <v>247286.78</v>
      </c>
      <c r="G24" s="80"/>
      <c r="H24" s="80"/>
      <c r="I24" s="79">
        <v>216759.13</v>
      </c>
      <c r="J24" s="80"/>
      <c r="K24" s="80"/>
      <c r="L24" s="79">
        <v>187153.67</v>
      </c>
      <c r="M24" s="80"/>
      <c r="N24" s="80"/>
      <c r="O24" s="79">
        <v>158748.83</v>
      </c>
      <c r="P24" s="80"/>
      <c r="Q24" s="80"/>
      <c r="R24" s="79">
        <v>117694.88</v>
      </c>
      <c r="S24" s="80"/>
      <c r="T24" s="80"/>
      <c r="U24" s="79">
        <v>80829.41</v>
      </c>
      <c r="V24" s="80"/>
      <c r="W24" s="80"/>
      <c r="X24" s="79">
        <v>48444.41</v>
      </c>
      <c r="Y24" s="114"/>
    </row>
    <row r="25" spans="1:25" s="31" customFormat="1" ht="18" customHeight="1" thickBot="1">
      <c r="A25" s="34" t="s">
        <v>27</v>
      </c>
      <c r="B25" s="45" t="s">
        <v>28</v>
      </c>
      <c r="C25" s="72">
        <v>54000</v>
      </c>
      <c r="D25" s="73"/>
      <c r="E25" s="73"/>
      <c r="F25" s="110"/>
      <c r="G25" s="111"/>
      <c r="H25" s="111"/>
      <c r="I25" s="110"/>
      <c r="J25" s="111"/>
      <c r="K25" s="111"/>
      <c r="L25" s="110"/>
      <c r="M25" s="111"/>
      <c r="N25" s="111"/>
      <c r="O25" s="110"/>
      <c r="P25" s="111"/>
      <c r="Q25" s="111"/>
      <c r="R25" s="110"/>
      <c r="S25" s="111"/>
      <c r="T25" s="111"/>
      <c r="U25" s="110"/>
      <c r="V25" s="111"/>
      <c r="W25" s="111"/>
      <c r="X25" s="110"/>
      <c r="Y25" s="121"/>
    </row>
    <row r="26" spans="1:25" s="48" customFormat="1" ht="27" customHeight="1">
      <c r="A26" s="46" t="s">
        <v>29</v>
      </c>
      <c r="B26" s="47" t="s">
        <v>38</v>
      </c>
      <c r="C26" s="104">
        <v>5628917.18</v>
      </c>
      <c r="D26" s="105"/>
      <c r="E26" s="105"/>
      <c r="F26" s="108" t="s">
        <v>0</v>
      </c>
      <c r="G26" s="109"/>
      <c r="H26" s="109"/>
      <c r="I26" s="108" t="s">
        <v>0</v>
      </c>
      <c r="J26" s="109"/>
      <c r="K26" s="109"/>
      <c r="L26" s="108" t="s">
        <v>0</v>
      </c>
      <c r="M26" s="109"/>
      <c r="N26" s="109"/>
      <c r="O26" s="108" t="s">
        <v>0</v>
      </c>
      <c r="P26" s="109"/>
      <c r="Q26" s="109"/>
      <c r="R26" s="108" t="s">
        <v>19</v>
      </c>
      <c r="S26" s="109"/>
      <c r="T26" s="109"/>
      <c r="U26" s="108" t="s">
        <v>0</v>
      </c>
      <c r="V26" s="109"/>
      <c r="W26" s="109"/>
      <c r="X26" s="108" t="s">
        <v>0</v>
      </c>
      <c r="Y26" s="123"/>
    </row>
    <row r="27" spans="1:25" s="31" customFormat="1" ht="26.25" customHeight="1">
      <c r="A27" s="49" t="s">
        <v>30</v>
      </c>
      <c r="B27" s="50" t="s">
        <v>39</v>
      </c>
      <c r="C27" s="69">
        <f>C19+C23</f>
        <v>1763917.18</v>
      </c>
      <c r="D27" s="89"/>
      <c r="E27" s="89"/>
      <c r="F27" s="69">
        <f>F19+F23</f>
        <v>2477600</v>
      </c>
      <c r="G27" s="89"/>
      <c r="H27" s="89"/>
      <c r="I27" s="69">
        <f>I19+I23</f>
        <v>2201494</v>
      </c>
      <c r="J27" s="89"/>
      <c r="K27" s="89"/>
      <c r="L27" s="69">
        <f>L19+L23</f>
        <v>2342119.52</v>
      </c>
      <c r="M27" s="89"/>
      <c r="N27" s="89"/>
      <c r="O27" s="69">
        <f>O19+O23</f>
        <v>2527615.0700000003</v>
      </c>
      <c r="P27" s="89"/>
      <c r="Q27" s="89"/>
      <c r="R27" s="69">
        <f>R19+R23</f>
        <v>1588000</v>
      </c>
      <c r="S27" s="89"/>
      <c r="T27" s="89"/>
      <c r="U27" s="69">
        <f>U19+U23</f>
        <v>928917.18</v>
      </c>
      <c r="V27" s="89"/>
      <c r="W27" s="89"/>
      <c r="X27" s="69">
        <f>X19+X23</f>
        <v>835000</v>
      </c>
      <c r="Y27" s="126"/>
    </row>
    <row r="28" spans="1:25" s="31" customFormat="1" ht="25.5" customHeight="1">
      <c r="A28" s="49" t="s">
        <v>31</v>
      </c>
      <c r="B28" s="51" t="s">
        <v>32</v>
      </c>
      <c r="C28" s="69">
        <f>9035745.77+C26-C27</f>
        <v>12900745.77</v>
      </c>
      <c r="D28" s="89"/>
      <c r="E28" s="89"/>
      <c r="F28" s="79">
        <f>C28-F27</f>
        <v>10423145.77</v>
      </c>
      <c r="G28" s="80"/>
      <c r="H28" s="80"/>
      <c r="I28" s="79">
        <f>F28-I27</f>
        <v>8221651.77</v>
      </c>
      <c r="J28" s="80"/>
      <c r="K28" s="80"/>
      <c r="L28" s="79">
        <f>I28-L27</f>
        <v>5879532.25</v>
      </c>
      <c r="M28" s="80"/>
      <c r="N28" s="80"/>
      <c r="O28" s="79">
        <f>L28-O27</f>
        <v>3351917.1799999997</v>
      </c>
      <c r="P28" s="80"/>
      <c r="Q28" s="80"/>
      <c r="R28" s="79">
        <f>O28-R27</f>
        <v>1763917.1799999997</v>
      </c>
      <c r="S28" s="80"/>
      <c r="T28" s="80"/>
      <c r="U28" s="79">
        <f>R28-U27</f>
        <v>834999.9999999997</v>
      </c>
      <c r="V28" s="80"/>
      <c r="W28" s="80"/>
      <c r="X28" s="79">
        <f>U28-X27</f>
        <v>0</v>
      </c>
      <c r="Y28" s="114"/>
    </row>
    <row r="29" spans="1:25" s="31" customFormat="1" ht="20.25" customHeight="1">
      <c r="A29" s="49" t="s">
        <v>33</v>
      </c>
      <c r="B29" s="52" t="s">
        <v>34</v>
      </c>
      <c r="C29" s="102">
        <f>C28/C5*100</f>
        <v>44.40642761453865</v>
      </c>
      <c r="D29" s="103"/>
      <c r="E29" s="103"/>
      <c r="F29" s="112">
        <f>F28/F5*100</f>
        <v>40.88710707070707</v>
      </c>
      <c r="G29" s="113"/>
      <c r="H29" s="113"/>
      <c r="I29" s="112">
        <f>I28/I5*100</f>
        <v>32.88003107378524</v>
      </c>
      <c r="J29" s="113"/>
      <c r="K29" s="113"/>
      <c r="L29" s="112">
        <f>L28/L5*100</f>
        <v>21.81968473985007</v>
      </c>
      <c r="M29" s="113"/>
      <c r="N29" s="113"/>
      <c r="O29" s="112">
        <f>O28/O5*100</f>
        <v>14.240752756240042</v>
      </c>
      <c r="P29" s="113"/>
      <c r="Q29" s="113"/>
      <c r="R29" s="112">
        <f>R28/R5*100</f>
        <v>7.433749204543058</v>
      </c>
      <c r="S29" s="113"/>
      <c r="T29" s="113"/>
      <c r="U29" s="112">
        <f>U28/U5*100</f>
        <v>3.5113540790580307</v>
      </c>
      <c r="V29" s="113"/>
      <c r="W29" s="113"/>
      <c r="X29" s="112">
        <f>X28/X5*100</f>
        <v>0</v>
      </c>
      <c r="Y29" s="125"/>
    </row>
    <row r="30" spans="1:25" s="55" customFormat="1" ht="21" customHeight="1" thickBot="1">
      <c r="A30" s="53" t="s">
        <v>35</v>
      </c>
      <c r="B30" s="54" t="s">
        <v>36</v>
      </c>
      <c r="C30" s="100">
        <f>C16/C5*100</f>
        <v>8.212706907240532</v>
      </c>
      <c r="D30" s="101"/>
      <c r="E30" s="101"/>
      <c r="F30" s="100">
        <f>F16/F5*100</f>
        <v>12.224327115818378</v>
      </c>
      <c r="G30" s="101"/>
      <c r="H30" s="101"/>
      <c r="I30" s="100">
        <f>I16/I5*100</f>
        <v>10.836307698460306</v>
      </c>
      <c r="J30" s="101"/>
      <c r="K30" s="101"/>
      <c r="L30" s="100">
        <f>L16/L5*100</f>
        <v>10.116148333704446</v>
      </c>
      <c r="M30" s="101"/>
      <c r="N30" s="101"/>
      <c r="O30" s="100">
        <f>O16/O5*100</f>
        <v>11.815052788104088</v>
      </c>
      <c r="P30" s="101"/>
      <c r="Q30" s="101"/>
      <c r="R30" s="100">
        <f>R16/R5*100</f>
        <v>7.349479149545904</v>
      </c>
      <c r="S30" s="101"/>
      <c r="T30" s="101"/>
      <c r="U30" s="100">
        <f>U16/U5*100</f>
        <v>4.2892360386879735</v>
      </c>
      <c r="V30" s="101"/>
      <c r="W30" s="101"/>
      <c r="X30" s="100">
        <f>X16/X5*100</f>
        <v>3.6832931780366054</v>
      </c>
      <c r="Y30" s="124"/>
    </row>
    <row r="31" ht="18" customHeight="1"/>
  </sheetData>
  <mergeCells count="210">
    <mergeCell ref="U27:W27"/>
    <mergeCell ref="X27:Y27"/>
    <mergeCell ref="O14:P14"/>
    <mergeCell ref="R28:T28"/>
    <mergeCell ref="X20:Y20"/>
    <mergeCell ref="X21:Y21"/>
    <mergeCell ref="X23:Y23"/>
    <mergeCell ref="X24:Y24"/>
    <mergeCell ref="X18:Y18"/>
    <mergeCell ref="U25:W25"/>
    <mergeCell ref="X30:Y30"/>
    <mergeCell ref="U28:W28"/>
    <mergeCell ref="U29:W29"/>
    <mergeCell ref="X28:Y28"/>
    <mergeCell ref="X29:Y29"/>
    <mergeCell ref="U30:W30"/>
    <mergeCell ref="X7:Y7"/>
    <mergeCell ref="R18:T18"/>
    <mergeCell ref="U26:W26"/>
    <mergeCell ref="U15:W15"/>
    <mergeCell ref="X15:Y15"/>
    <mergeCell ref="X25:Y25"/>
    <mergeCell ref="X16:Y16"/>
    <mergeCell ref="X17:Y17"/>
    <mergeCell ref="X19:Y19"/>
    <mergeCell ref="X26:Y26"/>
    <mergeCell ref="I15:K15"/>
    <mergeCell ref="O27:Q27"/>
    <mergeCell ref="O28:Q28"/>
    <mergeCell ref="O29:Q29"/>
    <mergeCell ref="I28:K28"/>
    <mergeCell ref="I29:K29"/>
    <mergeCell ref="L28:N28"/>
    <mergeCell ref="L29:N29"/>
    <mergeCell ref="L26:N26"/>
    <mergeCell ref="L27:N27"/>
    <mergeCell ref="L15:N15"/>
    <mergeCell ref="L21:N21"/>
    <mergeCell ref="L23:N23"/>
    <mergeCell ref="L24:N24"/>
    <mergeCell ref="L16:N16"/>
    <mergeCell ref="L17:N17"/>
    <mergeCell ref="L19:N19"/>
    <mergeCell ref="L20:N20"/>
    <mergeCell ref="L18:N18"/>
    <mergeCell ref="L30:N30"/>
    <mergeCell ref="I26:K26"/>
    <mergeCell ref="I27:K27"/>
    <mergeCell ref="I30:K30"/>
    <mergeCell ref="O30:Q30"/>
    <mergeCell ref="R26:T26"/>
    <mergeCell ref="R27:T27"/>
    <mergeCell ref="R30:T30"/>
    <mergeCell ref="O26:Q26"/>
    <mergeCell ref="R29:T29"/>
    <mergeCell ref="L25:N25"/>
    <mergeCell ref="O15:Q15"/>
    <mergeCell ref="R15:T15"/>
    <mergeCell ref="R21:T21"/>
    <mergeCell ref="R23:T23"/>
    <mergeCell ref="R24:T24"/>
    <mergeCell ref="R25:T25"/>
    <mergeCell ref="R16:T16"/>
    <mergeCell ref="R17:T17"/>
    <mergeCell ref="R19:T19"/>
    <mergeCell ref="U16:W16"/>
    <mergeCell ref="U17:W17"/>
    <mergeCell ref="U19:W19"/>
    <mergeCell ref="U20:W20"/>
    <mergeCell ref="U21:W21"/>
    <mergeCell ref="U23:W23"/>
    <mergeCell ref="U24:W24"/>
    <mergeCell ref="U18:W18"/>
    <mergeCell ref="R20:T20"/>
    <mergeCell ref="O21:Q21"/>
    <mergeCell ref="O23:Q23"/>
    <mergeCell ref="O24:Q24"/>
    <mergeCell ref="O25:Q25"/>
    <mergeCell ref="O16:Q16"/>
    <mergeCell ref="O17:Q17"/>
    <mergeCell ref="O19:Q19"/>
    <mergeCell ref="O20:Q20"/>
    <mergeCell ref="O18:Q18"/>
    <mergeCell ref="I21:K21"/>
    <mergeCell ref="I23:K23"/>
    <mergeCell ref="I24:K24"/>
    <mergeCell ref="I25:K25"/>
    <mergeCell ref="I16:K16"/>
    <mergeCell ref="I17:K17"/>
    <mergeCell ref="I19:K19"/>
    <mergeCell ref="I20:K20"/>
    <mergeCell ref="I18:K18"/>
    <mergeCell ref="U10:W10"/>
    <mergeCell ref="U12:W12"/>
    <mergeCell ref="X9:Y9"/>
    <mergeCell ref="X10:Y10"/>
    <mergeCell ref="X12:Y12"/>
    <mergeCell ref="U9:W9"/>
    <mergeCell ref="R9:T9"/>
    <mergeCell ref="R10:T10"/>
    <mergeCell ref="R12:T12"/>
    <mergeCell ref="O9:Q9"/>
    <mergeCell ref="R11:T11"/>
    <mergeCell ref="O11:Q11"/>
    <mergeCell ref="I10:K10"/>
    <mergeCell ref="I12:K12"/>
    <mergeCell ref="L9:N9"/>
    <mergeCell ref="L10:N10"/>
    <mergeCell ref="L12:N12"/>
    <mergeCell ref="I9:K9"/>
    <mergeCell ref="I11:K11"/>
    <mergeCell ref="L11:N11"/>
    <mergeCell ref="R5:T5"/>
    <mergeCell ref="R6:T6"/>
    <mergeCell ref="R7:T7"/>
    <mergeCell ref="X8:Y8"/>
    <mergeCell ref="U5:W5"/>
    <mergeCell ref="U6:W6"/>
    <mergeCell ref="U7:W7"/>
    <mergeCell ref="U8:W8"/>
    <mergeCell ref="X5:Y5"/>
    <mergeCell ref="X6:Y6"/>
    <mergeCell ref="F26:H26"/>
    <mergeCell ref="F27:H27"/>
    <mergeCell ref="F30:H30"/>
    <mergeCell ref="F21:H21"/>
    <mergeCell ref="F23:H23"/>
    <mergeCell ref="F24:H24"/>
    <mergeCell ref="F25:H25"/>
    <mergeCell ref="F28:H28"/>
    <mergeCell ref="F29:H29"/>
    <mergeCell ref="F17:H17"/>
    <mergeCell ref="F19:H19"/>
    <mergeCell ref="F18:H18"/>
    <mergeCell ref="F20:H20"/>
    <mergeCell ref="F9:H9"/>
    <mergeCell ref="F10:H10"/>
    <mergeCell ref="F15:H15"/>
    <mergeCell ref="F16:H16"/>
    <mergeCell ref="F14:H14"/>
    <mergeCell ref="F13:H13"/>
    <mergeCell ref="F11:H11"/>
    <mergeCell ref="F12:H12"/>
    <mergeCell ref="C16:E16"/>
    <mergeCell ref="C17:E17"/>
    <mergeCell ref="C19:E19"/>
    <mergeCell ref="C20:E20"/>
    <mergeCell ref="C18:E18"/>
    <mergeCell ref="C30:E30"/>
    <mergeCell ref="C29:E29"/>
    <mergeCell ref="C21:E21"/>
    <mergeCell ref="C23:E23"/>
    <mergeCell ref="C24:E24"/>
    <mergeCell ref="C25:E25"/>
    <mergeCell ref="C26:E26"/>
    <mergeCell ref="C27:E27"/>
    <mergeCell ref="C28:E28"/>
    <mergeCell ref="C15:E15"/>
    <mergeCell ref="C8:E8"/>
    <mergeCell ref="C5:E5"/>
    <mergeCell ref="C6:E6"/>
    <mergeCell ref="C7:E7"/>
    <mergeCell ref="C9:E9"/>
    <mergeCell ref="C10:E10"/>
    <mergeCell ref="C13:E13"/>
    <mergeCell ref="C11:E11"/>
    <mergeCell ref="C12:E12"/>
    <mergeCell ref="A5:A6"/>
    <mergeCell ref="C4:E4"/>
    <mergeCell ref="U4:W4"/>
    <mergeCell ref="F4:H4"/>
    <mergeCell ref="I4:K4"/>
    <mergeCell ref="L4:N4"/>
    <mergeCell ref="O4:Q4"/>
    <mergeCell ref="L6:N6"/>
    <mergeCell ref="F6:H6"/>
    <mergeCell ref="L5:N5"/>
    <mergeCell ref="R8:T8"/>
    <mergeCell ref="I8:K8"/>
    <mergeCell ref="F5:H5"/>
    <mergeCell ref="X4:Y4"/>
    <mergeCell ref="R4:T4"/>
    <mergeCell ref="F8:H8"/>
    <mergeCell ref="F7:H7"/>
    <mergeCell ref="I5:K5"/>
    <mergeCell ref="I6:K6"/>
    <mergeCell ref="I7:K7"/>
    <mergeCell ref="O5:Q5"/>
    <mergeCell ref="O13:Q13"/>
    <mergeCell ref="L7:N7"/>
    <mergeCell ref="L8:N8"/>
    <mergeCell ref="O7:Q7"/>
    <mergeCell ref="O8:Q8"/>
    <mergeCell ref="O6:Q6"/>
    <mergeCell ref="O10:Q10"/>
    <mergeCell ref="O12:Q12"/>
    <mergeCell ref="X13:Y13"/>
    <mergeCell ref="A1:Y1"/>
    <mergeCell ref="R14:S14"/>
    <mergeCell ref="X14:Y14"/>
    <mergeCell ref="C14:E14"/>
    <mergeCell ref="L14:N14"/>
    <mergeCell ref="U11:W11"/>
    <mergeCell ref="X11:Y11"/>
    <mergeCell ref="R13:T13"/>
    <mergeCell ref="T14:V14"/>
    <mergeCell ref="I13:K13"/>
    <mergeCell ref="I14:K14"/>
    <mergeCell ref="L13:N13"/>
    <mergeCell ref="U13:W13"/>
  </mergeCells>
  <printOptions/>
  <pageMargins left="0.41" right="0.7874015748031497" top="0.3937007874015748" bottom="0.1968503937007874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2008-01-03T07:48:13Z</cp:lastPrinted>
  <dcterms:created xsi:type="dcterms:W3CDTF">2002-11-06T07:04:14Z</dcterms:created>
  <dcterms:modified xsi:type="dcterms:W3CDTF">2008-01-14T12:25:42Z</dcterms:modified>
  <cp:category/>
  <cp:version/>
  <cp:contentType/>
  <cp:contentStatus/>
</cp:coreProperties>
</file>